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defaultThemeVersion="124226"/>
  <mc:AlternateContent xmlns:mc="http://schemas.openxmlformats.org/markup-compatibility/2006">
    <mc:Choice Requires="x15">
      <x15ac:absPath xmlns:x15ac="http://schemas.microsoft.com/office/spreadsheetml/2010/11/ac" url="C:\Data\My Documents\RLG Programs\"/>
    </mc:Choice>
  </mc:AlternateContent>
  <xr:revisionPtr revIDLastSave="0" documentId="13_ncr:1_{8511563B-A8EA-4310-8D09-9A7334AB0322}" xr6:coauthVersionLast="34" xr6:coauthVersionMax="34" xr10:uidLastSave="{00000000-0000-0000-0000-000000000000}"/>
  <bookViews>
    <workbookView xWindow="0" yWindow="0" windowWidth="23040" windowHeight="8808" tabRatio="740" xr2:uid="{00000000-000D-0000-FFFF-FFFF00000000}"/>
  </bookViews>
  <sheets>
    <sheet name="Title Page " sheetId="4" r:id="rId1"/>
    <sheet name="Responding Institutions" sheetId="5" r:id="rId2"/>
    <sheet name="2018 Responses" sheetId="9" r:id="rId3"/>
    <sheet name="2018 0 Responses" sheetId="8" r:id="rId4"/>
    <sheet name="2015 Responses" sheetId="6" r:id="rId5"/>
    <sheet name="2015 0 Responses" sheetId="7" r:id="rId6"/>
    <sheet name="2014 Responses" sheetId="1" r:id="rId7"/>
    <sheet name="2014 0 Responses" sheetId="2" r:id="rId8"/>
  </sheets>
  <definedNames>
    <definedName name="_xlnm._FilterDatabase" localSheetId="6" hidden="1">'2014 Responses'!$A$1:$AL$97</definedName>
    <definedName name="_xlnm._FilterDatabase" localSheetId="4" hidden="1">'2015 Responses'!$A$1:$AL$127</definedName>
    <definedName name="_xlnm._FilterDatabase" localSheetId="2" hidden="1">'2018 Responses'!$A$1:$AP$129</definedName>
    <definedName name="_xlnm._FilterDatabase" localSheetId="1" hidden="1">'Responding Institutions'!$A$1:$E$144</definedName>
    <definedName name="_xlnm.Print_Titles" localSheetId="7">'2014 0 Responses'!$A:$A,'2014 0 Responses'!$1:$1</definedName>
    <definedName name="_xlnm.Print_Titles" localSheetId="6">'2014 Responses'!$A:$A,'2014 Responses'!$1:$1</definedName>
    <definedName name="_xlnm.Print_Titles" localSheetId="4">'2015 Responses'!$A:$A,'2015 Responses'!$1:$1</definedName>
    <definedName name="_xlnm.Print_Titles" localSheetId="2">'2018 Responses'!$A:$A,'2018 Responses'!$1:$1</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26" i="9" l="1"/>
  <c r="G126" i="9"/>
  <c r="H21" i="6" l="1"/>
  <c r="B107" i="1" l="1"/>
  <c r="B108" i="1"/>
  <c r="C124" i="1"/>
  <c r="C116" i="1"/>
  <c r="C126" i="1"/>
  <c r="C119" i="1"/>
  <c r="C120" i="1"/>
  <c r="C118" i="1"/>
  <c r="C115" i="1"/>
  <c r="C117" i="1"/>
  <c r="C125" i="1"/>
  <c r="C123" i="1"/>
  <c r="C121" i="1"/>
  <c r="C114" i="1"/>
  <c r="C122" i="1"/>
  <c r="C127" i="1"/>
  <c r="C128" i="1"/>
  <c r="M109" i="1"/>
  <c r="M108" i="1"/>
  <c r="M107" i="1"/>
  <c r="E100" i="1"/>
  <c r="B112" i="1" s="1"/>
  <c r="D100" i="1"/>
  <c r="B111" i="1" s="1"/>
  <c r="B109" i="1" l="1"/>
</calcChain>
</file>

<file path=xl/sharedStrings.xml><?xml version="1.0" encoding="utf-8"?>
<sst xmlns="http://schemas.openxmlformats.org/spreadsheetml/2006/main" count="9579" uniqueCount="3847">
  <si>
    <t>Institution</t>
  </si>
  <si>
    <t>Country</t>
  </si>
  <si>
    <t>Project URL</t>
  </si>
  <si>
    <t>Project Description</t>
  </si>
  <si>
    <t>How long has linked data project or service been in production?</t>
  </si>
  <si>
    <t>Average number of requests per day linked data project or service has been receiving over last 6 months</t>
  </si>
  <si>
    <t>Is your linked data project/service successful in achieving desired outcome?</t>
  </si>
  <si>
    <t>Comments on measuring success</t>
  </si>
  <si>
    <t>What would you do differently if you were starting the project again?</t>
  </si>
  <si>
    <t>How does this project use linked data?</t>
  </si>
  <si>
    <t>What parts of your institution are involved with this linked data project?</t>
  </si>
  <si>
    <t>Which external groups or organizations outside of your institution are involved in this linked data project?</t>
  </si>
  <si>
    <t>How is this linked data project staffed?</t>
  </si>
  <si>
    <t>How is this linked data project funded?</t>
  </si>
  <si>
    <t>What inspired this linked data project to consume linked data?</t>
  </si>
  <si>
    <t>Which linked data sources are you using?</t>
  </si>
  <si>
    <t>How are you using linked data resources?</t>
  </si>
  <si>
    <t>Is there any other source of data you wish were available as linked data but isn't yet?</t>
  </si>
  <si>
    <t>What technologies do you use in consuming linked data?</t>
  </si>
  <si>
    <t>What barriers or challenges have you encountered in ingesting or using linked data resources for this project, and how did you deal with them?</t>
  </si>
  <si>
    <t>What advice would you have for others considering a project to consume linked data?</t>
  </si>
  <si>
    <t>What inspired this linked data project to publish linked data?</t>
  </si>
  <si>
    <t>What types of data are you publishing as linked data?</t>
  </si>
  <si>
    <t>What is the size of your Linked Data dataset?</t>
  </si>
  <si>
    <t>What license do you apply to your linked data dataset?</t>
  </si>
  <si>
    <t>In what way(s) is your linked data accessible?</t>
  </si>
  <si>
    <t>What RDF Vocabularies &amp; Ontologies do you use in your linked data publishing or data management efforts?</t>
  </si>
  <si>
    <t>What serializations of linked data do you consume, publish or work with?</t>
  </si>
  <si>
    <t>What barriers or challenges have you encountered in publishing your data as linked data for this project, and how did you deal with them?</t>
  </si>
  <si>
    <t>What advice would you have for others considering a project to publish linked data?</t>
  </si>
  <si>
    <t>Are you planning or implementing another linked data project within the next two years?</t>
  </si>
  <si>
    <t>Have you received or applied for grants or other outside funding to implement linked data?</t>
  </si>
  <si>
    <t>Is there another linked data project outside your institution that greatly interests you?</t>
  </si>
  <si>
    <t>What listservs/discussion lists, conferences, professional organizations do you find particularly valuable in learning more about linked data?</t>
  </si>
  <si>
    <t>Yale Center for British Art</t>
  </si>
  <si>
    <t>USA</t>
  </si>
  <si>
    <t>No. of Linked Data Projects implemented or implementing</t>
  </si>
  <si>
    <t>http://britishart.yale.edu/collections/using-collections/technology/linked-open-data</t>
  </si>
  <si>
    <t>c) More than one year and less than two years</t>
  </si>
  <si>
    <t>g) Other: not sure</t>
  </si>
  <si>
    <t>Partially</t>
  </si>
  <si>
    <t>a) We publish linked data for others to consume</t>
  </si>
  <si>
    <t>a) Added to the responsibilities of current staff.</t>
  </si>
  <si>
    <t>b) Descriptive metadata
c) Digital collections</t>
  </si>
  <si>
    <t>Other (please specify) 57 million triples</t>
  </si>
  <si>
    <t>Other (please specify) see http://britishart.yale.edu/open-data-and-data-services-terms-use</t>
  </si>
  <si>
    <t>p) SKOS
r)  Other (please specify) The CIDOC-CRM is the best for integration of data sets from cultural institutions: http://www.oldman.me.uk/blog/costsofculturalheritage/</t>
  </si>
  <si>
    <t>b) RDF/JSON
e) N3 RDF triplets
f) N-Triples</t>
  </si>
  <si>
    <t>http://www.researchspace.org/</t>
  </si>
  <si>
    <t>researchSpace proposes to create a linked open data based research environment with many research tools built in (annotations, version creation,...).</t>
  </si>
  <si>
    <t>a) It's not yet in production.</t>
  </si>
  <si>
    <t>a) Not yet implemented so no usage yet</t>
  </si>
  <si>
    <t>Don't know yet - not implemented or implemented recently</t>
  </si>
  <si>
    <t>c) We do both: publish and consume</t>
  </si>
  <si>
    <t>UK</t>
  </si>
  <si>
    <t>i) Computer Science Department</t>
  </si>
  <si>
    <t>k) Foundation
m) Other (please specify) Other museums: Yale Center for British Art and the Rijksmusseum</t>
  </si>
  <si>
    <t>c) We are adding/have added new staff with linked data expertise.</t>
  </si>
  <si>
    <t>c)  We wanted to provide our users with a richer experience.</t>
  </si>
  <si>
    <t>i) Getty’s AAT
t) Other (please specify) Using the Yale Center for British Art's linked data set.</t>
  </si>
  <si>
    <t>Creative Commons Attribution-ShareAlike 3.0 Unported License.</t>
  </si>
  <si>
    <t>a) Not yet accessible</t>
  </si>
  <si>
    <t>p) SKOS
r) Other (please specify) CIDOC-CRM</t>
  </si>
  <si>
    <t>British Museum</t>
  </si>
  <si>
    <t>This linked data app is to create relationships between different objects (paintings and their frames; reproductive prints and their paintings;...).</t>
  </si>
  <si>
    <t>b) Less than one year</t>
  </si>
  <si>
    <t>b) Less than one year NB  in production for YCBA staff only</t>
  </si>
  <si>
    <t xml:space="preserve">Private http://cia-bam.yu.yale.edu:8080/linked-data/relbuilder/ </t>
  </si>
  <si>
    <t>Mostly</t>
  </si>
  <si>
    <t>Ease of use by the staff and curators who will be establishing the relationships between the objects.</t>
  </si>
  <si>
    <t>The app searches for the accession number of the frame (B1970.1FR) that is the closest to the painting's (B1970.1). Since frames accession numbers are 99% modeled after their paintings (only appended with FR) the search mechanism is currently rudimentary.  I would have been better to put in place a search that accommodates for cases when the frame accession number is completely different from the painting accession number.  Since the relationships are established by humans, however, it is a small caveat.</t>
  </si>
  <si>
    <t>q) Collections Information &amp; Access department of the museum.</t>
  </si>
  <si>
    <t>d) Other members of our consortium
m) Other (please specify) Our relationship triples are consumed by the Yale Digital Collections Center group: http://ydc2.yale.edu/</t>
  </si>
  <si>
    <t>c) Received grant money to implement it.
g) Other (please specify) Mellon Foundation</t>
  </si>
  <si>
    <t>g) Other (please specify): A YCBA/CIA student developed the app.</t>
  </si>
  <si>
    <t xml:space="preserve">e) We wanted to demonstrate what could be done with our datasets as linked data.
</t>
  </si>
  <si>
    <t>Other: Very small now since we are establishing  the relationships.</t>
  </si>
  <si>
    <t>a) We don’t announce any explicit license.</t>
  </si>
  <si>
    <t>b) SPARQL Endpoint</t>
  </si>
  <si>
    <t>p) SKOS
r)  Other (please specify) The CIDOC-CRM ontology to model the objects relationships.</t>
  </si>
  <si>
    <t>f) N-Triples
e) N3 RDF triplets
b) RDF/JSON</t>
  </si>
  <si>
    <t>No. of Linked Data Projects/Services described</t>
  </si>
  <si>
    <t>OWLIM-SE Triple Store by Ontotext</t>
  </si>
  <si>
    <t>This particular project hinges on the curators describing the relationships, and it can be difficult to explain the Linked Data framework to non IT/LD experts.</t>
  </si>
  <si>
    <t>This is a project with a very concrete deliverable: the linked objects will appear in the online collections catalog as see also objects in the objects details webpages.</t>
  </si>
  <si>
    <t>Not sure</t>
  </si>
  <si>
    <t>d) No, we have never applied for grants/funding to implement linked data but plan to.</t>
  </si>
  <si>
    <t>researchSpace: http://www.researchspace.org/ http://archesproject.org/ http://ydc2.yale.edu/research-support/digitally-enabled-scholarship-medieval-manuscripts: this project is linked data based.</t>
  </si>
  <si>
    <t>http://network.icom.museum/cidoc/
http://www.cidoc-crm.org/</t>
  </si>
  <si>
    <t>Complete?</t>
  </si>
  <si>
    <t>University of Limerick</t>
  </si>
  <si>
    <t>Yes</t>
  </si>
  <si>
    <t>No</t>
  </si>
  <si>
    <t>Ireland</t>
  </si>
  <si>
    <t>North Rhine-Westphalian Library Service Center (hbz)</t>
  </si>
  <si>
    <t>Germany</t>
  </si>
  <si>
    <t>University of Liege Library</t>
  </si>
  <si>
    <t>Belgium</t>
  </si>
  <si>
    <t>University of Bergen Library</t>
  </si>
  <si>
    <t>Norway</t>
  </si>
  <si>
    <t>http://marcus.uib.no</t>
  </si>
  <si>
    <t>The project have made a data model, a registrations system, digitization workflow and website for the special collection at the University of Bergen Library. The target audience is researchers as well as the general public.</t>
  </si>
  <si>
    <t>b)  Fewer than 1,000 requests/day NB The webpage is in alpha/beta at the moment</t>
  </si>
  <si>
    <t>Since this project not only focus on delivering data to consumers (be they machines or people), but also on raising competence this project is already a success. The choice of using Linked Data is a big reason behind this.</t>
  </si>
  <si>
    <t>Nothing</t>
  </si>
  <si>
    <t>l) Faculty in academic departments
d) Digital Library Services</t>
  </si>
  <si>
    <t>e) Part of a discipline-specific collaboration
b) Other libraries/archives</t>
  </si>
  <si>
    <t>a) Added to the responsibilities of current staff.
b) We have staff dedicated to linked data project(s).
c) We are adding/have added new staff with linked data expertise.
e) We are hiring/have hired external consultants with linked data expertise</t>
  </si>
  <si>
    <t>a) Covered by our library/archive.
c) Received grant money to implement it.</t>
  </si>
  <si>
    <t>c) DBpedia
h) GeoNames
p) wikidata</t>
  </si>
  <si>
    <t>a) Enrich bibliographic metadata or descriptions
b) Enrich an application
g) As a reference source
h) Harmonize data from multiple sources</t>
  </si>
  <si>
    <t>Yes A lot, mostly data from different agencies in Norway</t>
  </si>
  <si>
    <t>Sparql</t>
  </si>
  <si>
    <t>Unstable endpoints, datasets not being updated.</t>
  </si>
  <si>
    <t>Just start, learn by mistakes.</t>
  </si>
  <si>
    <t>b) 1 - 10 million triples</t>
  </si>
  <si>
    <t>e) CCO 1.0 Universal</t>
  </si>
  <si>
    <t>b) SPARQL Endpoint
f) Embedded Markup (RDFa, MicroData, etc)
h) Web pages</t>
  </si>
  <si>
    <t>c) Bibliographic Ontology
d) Biographical Ontology
g) Dublin Core Terms
i) European Data Model vocabulary
j) Event Ontology
k) FOAF
m) Organization Ontology
o) Schema.org
p) SKOS
q) WGS84 Geo Positioning</t>
  </si>
  <si>
    <t>a) RDF/XML
c) RDFa
d) Turtle
h) JSON-LD</t>
  </si>
  <si>
    <t>Fuseki, Lodspeakr</t>
  </si>
  <si>
    <t>A lot of software is not mature, so there is a challenge to keep up with updates, changing components as better software becomes available.</t>
  </si>
  <si>
    <t>a) Yes, we have received grants/funding to implement linked data.</t>
  </si>
  <si>
    <t>Yes. Deichman public library (Oslo, Norway, http://digital.deichman.no/blog/2014/06/19/oslo-public-library-chooses-rdf-linked-data-as-core-metadata-format/. Exciting project, they are building an Open Source library catalogue using Linked Data. This will free us from commercial crap systems.</t>
  </si>
  <si>
    <t>None, Twitter works well though.</t>
  </si>
  <si>
    <t>Columbia University Libraries</t>
  </si>
  <si>
    <t xml:space="preserve">The goal was to provide our art collection data set as a Linked Open Data resource to build an environment for the development of British Art scholarship. The Yale Center for British Art is committed to using technology to make its collections as accessible as possible. Our collection data is exposed via the web in both a human and machine readable format. The human readable format, the online collection, allows users to search and view documents as well as images through the web and on mobile devices.
As we continue to expose our collection we will strive to allow access through other applications and devices, and are open to others developing alternative access interfaces to the collection. The related resources section of the website (http://britishart.yale.edu/collections/related-resources) provides links to resources featuring the Center's collections. To support these efforts we allow access to collection data in a machine readable format. 
Machine readable data can be accessed currently by harvesting XML metadata (http://britishart.yale.edu/collections/using-collections/technology/harvest-xml-data) and querying Linked Open Data semantic endpoint (http://collection.britishart.yale.edu/sparql/). Access to or use of the Center's data and services is subject to the Center's Open Data And Data Services Terms of Use (http://britishart.yale.edu/open-data-and-data-services-terms-use). </t>
  </si>
  <si>
    <t>Setting up the triple store is not a trivial task and our former head of IT worked with the British Museum and OntoText. At the moment the end-user tools for data entry and annotation of knowledge graphs are sparse. Also again, there are no tools in production for data modelling that do not require heavy IT support. The British Museum is working on one. The university of South California has built something that gets close to that goal with KARMA but not quite.</t>
  </si>
  <si>
    <t>Museums need to take a good look at their data and make sure that they create granular data, i.e. each concept (actors, keywords, terms, objects, events, ...) needs to have unique ids, which in turn will be referenced in URIs. Also publishing linked data means embracing a graph data structure, which is a total departure from traditional relational data structure: linked data forces you to make explicit what is only implicit in the database.  Modeling data for events is challenging but rewarding. Define what data entities your museum is responsible for. the YCBA determined that it is responsible for generating stable URIs for its objects, exhibitions and publications.  The rest (names of people, places and events) will be linked to in other authorities (geonames, Getty LOD vocabularies).  Being able to define URIs for entities means being able to give them unique identifiers and and there are many data issues that need to be taken care of within an institution.  Also, very important is that producing LOD requires the data manager to think differently about data, and not about information.  LOD requires that you make explicit knowledge that is only implicit in a traditional relational database.</t>
  </si>
  <si>
    <t>American Numismatic Society</t>
  </si>
  <si>
    <t>http://nomisma.org</t>
  </si>
  <si>
    <t>Thesaurus of numismatic concepts, used by archaeological projects and museum databases.</t>
  </si>
  <si>
    <t>d) More than two years</t>
  </si>
  <si>
    <t>d) 10,000 - 50,000 requests/day</t>
  </si>
  <si>
    <t>Increasing international use</t>
  </si>
  <si>
    <t>Build an ontology and formal data model from the ground up</t>
  </si>
  <si>
    <t>h) Research and Development group</t>
  </si>
  <si>
    <t>b) Other libraries/archives
c) Other universities/research institutions
d) Other members of our consortium
e) Part of a discipline-specific collaboration
i) Part of an international collaboration</t>
  </si>
  <si>
    <t>f) Privately funded</t>
  </si>
  <si>
    <t>b) We thought we could enhance our own data by consuming linked data from other sources.
C) We wanted to provide our users with a richer experience.</t>
  </si>
  <si>
    <t>c) DBpedia
h) GeoNames
i) Getty’s AAT
o) VIAF</t>
  </si>
  <si>
    <t>b) Enrich an application
c) Automated authority control
e) Dataset discovery
f) Interlinking
g) As a reference source
h) Harmonize data from multiple sources</t>
  </si>
  <si>
    <t>Yes Bibliographic resources from Worldcat associated by VIAF URI.</t>
  </si>
  <si>
    <t>Apache Fuseki / Orbeon Xforms</t>
  </si>
  <si>
    <t>It's difficult to get other institutions to do their own harmonization between objects and concepts. I am the one who has done most of this work, and it's unsustainable in the long term.</t>
  </si>
  <si>
    <t>c) We wanted to expose our data to a larger audience on the Web.</t>
  </si>
  <si>
    <t>d) Authority files</t>
  </si>
  <si>
    <t>d) Open Data Commons Open Database License (ODC-ODbl)</t>
  </si>
  <si>
    <t>b) SPARQL Endpoint
d) File Dumps
f) Embedded Markup (RDFa, MicroData, etc)
g) Application
h) Web pages</t>
  </si>
  <si>
    <t>g) Dublin Core Terms
k) FOAF
m) Organization Ontology
p) SKOS
q) WGS84 Geo Positioning
r.) Other (please specify) OSGEO, nomisma.org ontology, CIDOC-CRM</t>
  </si>
  <si>
    <t>a) RDF/XML
c) RDFa
d.) Turtle
h) JSON-LD</t>
  </si>
  <si>
    <t>XForms (Orbeon), Apache Fuseki endpoint, Saxon/XSLT 2.0, Apache Solr</t>
  </si>
  <si>
    <t>Limitations in using XSLT to process Turtle and JSON-LD. Should be ameliorated eventually with the move to XSLT 3.0.</t>
  </si>
  <si>
    <t>http://numismatics.org/archives, http://numismatics.org/authorities</t>
  </si>
  <si>
    <t>Archives and biographies of the American Numismatic Society.</t>
  </si>
  <si>
    <t>b) Fewer than 1,000 requests/day</t>
  </si>
  <si>
    <t>Demand is low for linked data from external sources, but both applications use linked data to interact internally.</t>
  </si>
  <si>
    <t>a) Library
b) Archives
h) Research and Development group</t>
  </si>
  <si>
    <t>a) None - only my institution is involved</t>
  </si>
  <si>
    <t>a) Covered by our library/archive.</t>
  </si>
  <si>
    <t>b) We thought we could enhance our own data by consuming linked data from other sources.
c) We wanted to provide our users with a richer experience.
d) We wanted to see if consuming linked data would improve our Search Engine Optimization (SEO).
e) We wanted greater accuracy and scope in our search results.
g)  We wanted more effective internal metadata management.</t>
  </si>
  <si>
    <t>c) DBpedia
h) GeoNames
i) Getty’s AAT
j)  id.loc.gov
o) VIAF
r) WorldCat.org
t) Other (please specify) Pleiades Gazetter of Ancient Places (http://pleiades.stoa.org), nomisma.org</t>
  </si>
  <si>
    <t>a) Enrich bibliographic metadata or descriptions
b) Enrich an application
c) Automated authority control
d) Auto-suggest
e) Dataset discovery
f) Interlinking
g) As a reference source
h) Harmonize data from multiple sources</t>
  </si>
  <si>
    <t>Yes. Worldcat materials derived from VIAF URI queries</t>
  </si>
  <si>
    <t>XForms, SPARQL</t>
  </si>
  <si>
    <t>Consuming data is completely internal</t>
  </si>
  <si>
    <t>c) We wanted to expose our data to a larger audience on the Web.
e) We wanted to demonstrate what could be done with our datasets as linked data.</t>
  </si>
  <si>
    <t>a) Up to 1 million triples</t>
  </si>
  <si>
    <t>p) SKOS
m) Organization Ontology
k) FOAF
g) Dublin Core Terms
d) Biographical Ontology
a) Archival ontology</t>
  </si>
  <si>
    <t>XForms (Orbeon): EADitor (https://github.com/ewg118/eaditor), xEAC (https://github.com/ewg118/xEAC), Apache Solr, Apache Fuseki</t>
  </si>
  <si>
    <t>http://numismatics.org/ocre/</t>
  </si>
  <si>
    <t>Online corpus of Roman Imperial coins</t>
  </si>
  <si>
    <t>c) 1,000 - 10,000 requests/day</t>
  </si>
  <si>
    <t>b) Other libraries/archives
c) Other universities/research institutions</t>
  </si>
  <si>
    <t>b) Covered by our parent institution.
c) Received grant money to implement it.</t>
  </si>
  <si>
    <t>b) We thought we could enhance our own data by consuming linked data from other sources.
c) We wanted to provide our users with a richer experience.
e) We wanted greater accuracy and scope in our search results.</t>
  </si>
  <si>
    <t>t) Other (please specify) nomisma.org, and through nomisma to other services.</t>
  </si>
  <si>
    <t>b) Enrich an application
f) Interlinking
h) Harmonize data from multiple sources</t>
  </si>
  <si>
    <t>Apache Fuseki, Xforms</t>
  </si>
  <si>
    <t>At the moment, contributor data dumps must be RDF/XML.</t>
  </si>
  <si>
    <t>c) Digital collections</t>
  </si>
  <si>
    <t>b) SPARQL Endpoint
d) File Dumps
g) Application
h) Web pages</t>
  </si>
  <si>
    <t>g) Dublin Core Terms
p) SKOS
r) Other (please specify) nomisma.org ontology</t>
  </si>
  <si>
    <t>a) RDF/XML</t>
  </si>
  <si>
    <t>Saxon/XSLT 2.0 through Cocoon. Will migrate to Orbeon eventually.</t>
  </si>
  <si>
    <t>We are limited by XSLT 2.0 to deal with RDF/XML only. We will support more when we migrate from Cocoon.</t>
  </si>
  <si>
    <t>a) Yes, we have received grants/funding to implement linked data</t>
  </si>
  <si>
    <t>Yes. Getty LOD, Worldcat LOD, Pelagios Project (http://pelagios-project.blogspot.com/)</t>
  </si>
  <si>
    <t>LODLAM, code4lib, Computer Applications in Archaeology</t>
  </si>
  <si>
    <t>NTNU (Norwegian University of Science and Technology) University Library</t>
  </si>
  <si>
    <t>http://www.ntnu.no/ub/digital/</t>
  </si>
  <si>
    <t>Special collections data, presented in various formats (HTML, RDF/XML, JSON…) Audience: web based users of manuscripts.
Objectives: Create a functional workflow and website for digitized manuscript production and delivery based on RDF and linked data.</t>
  </si>
  <si>
    <t>d) More than two years  NB We originally had a site in May 2011, but revamped this following changes in the programming platform and data platform.</t>
  </si>
  <si>
    <t>b) Fewer than 1,000 requests/day  NB This is a low volume site</t>
  </si>
  <si>
    <t>It has improved the workflow in the desired way; the focus was on producing a usable HTML view for users — the data is there because we consume it over HTTP, as we consume external data sources. The site is successful because it is in production and is no longer a project</t>
  </si>
  <si>
    <t>Have a clear mandate for the project. Our issues have stemmed from our organization, not the technology or concept.</t>
  </si>
  <si>
    <t>a) Library
f) Library Systems/Information Technology</t>
  </si>
  <si>
    <t>b) We thought we could enhance our own data by consuming linked data from other sources.
c) We wanted to provide our users with a richer experience.
g) We wanted more effective internal metadata management.
i) Other (please specify) We have experience working with linked data since 2009 and RDF since 2006</t>
  </si>
  <si>
    <t>c) DBpedia
d)Dewey Decimal Classification
h) GeoNames
j) id.loc.gov
t) Other (please specify) Rådata nå, Norwegian LOD authority file — I guess the first open Linked data authority file.</t>
  </si>
  <si>
    <t>a) Enrich bibliographic metadata or descriptions
b) Enrich an application
c) Automated authority control
f) Interlinking</t>
  </si>
  <si>
    <t>Jena</t>
  </si>
  <si>
    <t>Contentwise: The content of many of the textual sources isn't suited to our purposes, so we need to re-purpose texts. For values, linked data works well.
Technology-wise: We cache data locally to increase speed and reliability. I wish we had a better solution for this, but time does not permit.</t>
  </si>
  <si>
    <t>Ask what benefit doing linked data at all will really have — aren't you just building a slightly more "blingy" catalogue?</t>
  </si>
  <si>
    <t>f) Other (please specify) We needed to expose it in order to consume it.</t>
  </si>
  <si>
    <t>a) Bibliographic data (e.g., MARC records)
b.) Descriptive metadata
c) Digital collections
d) Authority files
g) Other (please specify) Ontologies/vocabularies</t>
  </si>
  <si>
    <t>b) Public Domain Dedication and License (PDDL)</t>
  </si>
  <si>
    <t>d) File Dumps
e) Content Negotiation
f) Embedded Markup (RDFa, MicroData, etc)
h) Web pages
i) Other (please specify) JSON</t>
  </si>
  <si>
    <t>c) Bibliographic Ontology
f) Dublin Core
k) FOAF
o) Schema.org
p) SKOS
q) WGS84 Geo Positioning
r) Other (please specify) Local vocabulary, nl.</t>
  </si>
  <si>
    <t>i) Other (please specify) I'm not sure, we do not consider serialization directly as we load a model from a dereferenced URI</t>
  </si>
  <si>
    <t>Jena, Java, JAX-RS</t>
  </si>
  <si>
    <t>None</t>
  </si>
  <si>
    <t>Just do it, but consider if you're just adding more bad data to the web — dumping a set of library records to RDF is pointless.</t>
  </si>
  <si>
    <t>http://www.ntnu.no/ub/data</t>
  </si>
  <si>
    <t>Various linked data projects publishing data.</t>
  </si>
  <si>
    <t>d) More than two years  NB The ambition level was low: simply to provide data dumps</t>
  </si>
  <si>
    <t xml:space="preserve">b) Fewer than 1,000 requests/day  </t>
  </si>
  <si>
    <t>We wanted to make the data available, and it has been used. Our ambitions were low.</t>
  </si>
  <si>
    <t>We would provide a sparql endpoint for the data if we had the opportunity.</t>
  </si>
  <si>
    <t>a) We heard about linked data and wanted to try it out by exposing some of our data as linked data.
f) Other (please specify) We wanted to avoid licensing issues with our data, so publishing it and making it available under the PDDL makes it possible for our suppliers to access the data</t>
  </si>
  <si>
    <t>a) Bibliographic data (e.g., MARC records)
b) Descriptive metadata
d) Authority files</t>
  </si>
  <si>
    <t>d) File Dumps</t>
  </si>
  <si>
    <t>c) Bibliographic Ontology
f) Dublin Core
j) Event Ontology
k) FOAF
m) Organization Ontology
p) SKOS
q) WGS84 Geo Positioning
r) Other (please specify) Local vocabularies</t>
  </si>
  <si>
    <t>a) RDF/XML
d) Turtle</t>
  </si>
  <si>
    <t>Apache file server, shell scripting</t>
  </si>
  <si>
    <t>It can be difficult to ascertain who owns data; we have had to remove one dataset (Norwegian MeSH) because its owners changed their minds about publishing it.</t>
  </si>
  <si>
    <t>Just do it.</t>
  </si>
  <si>
    <t>http://www.bibsys.no/files/out/linked_data/autreg/</t>
  </si>
  <si>
    <t>Personal name authorities from the BIBSYS consortium</t>
  </si>
  <si>
    <t>d) More than two years  NB Project completed in 2011</t>
  </si>
  <si>
    <t>We achieved the stated aims of the project.</t>
  </si>
  <si>
    <t>I would ask the question whether our assumption (from 2009 when we wrote the project proposal) that authorities are at all interesting for publication. I would probably enrich the data more and make it less library oriented.</t>
  </si>
  <si>
    <t>m) Other (please specify) Our national library system service centre (BIBSYS)</t>
  </si>
  <si>
    <t>b) We have staff dedicated to linked data project(s).</t>
  </si>
  <si>
    <t>a) We heard about linked data and wanted to try it out by exposing some of our data as linked data.
c) We wanted to expose our data to a larger audience on the Web.
e) We wanted to demonstrate what could be done with our datasets as linked data.
f) Other (please specify) We had an idea that library data of this kind would be a useful data hub.</t>
  </si>
  <si>
    <t>b) SPARQL Endpoint
d) File Dumps
i) Other (please specify) Dereferencing, if that is not covered by content negotiation</t>
  </si>
  <si>
    <t xml:space="preserve">f) Dublin Core
k) FOAF
p) SKOS
r) Other (please specify) owl, whois, radatana, rdfs
</t>
  </si>
  <si>
    <t>a) RDF/XML
f) N-Triples</t>
  </si>
  <si>
    <t>Very simple. Licensing was the biggest issue. It was also a non-issue in the end.</t>
  </si>
  <si>
    <t>Just do it, but consider the value of publishing data. Reusing data is probably more interesting.
The assumption that the data needs to be there in order to be used is, I think, wrong. The usefulness of data is in its use; create a service one uses oneself and it is valuable and useful. Whether others actually use it is irrelevant.</t>
  </si>
  <si>
    <t>Oslo Public Library</t>
  </si>
  <si>
    <t>SWIB, ELAG. IRC: #SWIG.</t>
  </si>
  <si>
    <t>University of North Texas</t>
  </si>
  <si>
    <t>http://digital2.library.unt.edu/name/</t>
  </si>
  <si>
    <t>UNT Name App is a Django based application that provides authority services for the UNT Digital Libraries' ETD Collection and UNT Scholarly Works.  It allows for the linking between local authority and other systems including VIAF, id.loc.gov, wikipedia, ORCID and local faculty profiles.  These names are then presented to metadata creators in an effort to use them in metadata creation.  We use Schema.org for the vocabulary for the names.  Right now we have personal, cooporate/organization, software and building names.</t>
  </si>
  <si>
    <t>Very simple application,  simple implementation so it works pretty well.</t>
  </si>
  <si>
    <t>d) Digital Library Services</t>
  </si>
  <si>
    <t>a) We heard about linked data and wanted to try it out by using linked data sources.
g) We wanted more effective internal metadata management.</t>
  </si>
  <si>
    <t>j) id.loc.gov
l) ORCID
o) VIAF</t>
  </si>
  <si>
    <t>a) Enrich bibliographic metadata or descriptions
d) Auto-suggest</t>
  </si>
  <si>
    <t>Manually adding links to new authority records as they are created.</t>
  </si>
  <si>
    <t>time consuming but that was expected.</t>
  </si>
  <si>
    <t>We are only controlling names for authors and faulty members at UNT as we receive their work.  We didn't have any interest in bulk creating names for all employees because the majority will never send in an item and will be a wasted record for this system.</t>
  </si>
  <si>
    <t>a) We heard about linked data and wanted to try it out by exposing some of our data as linked data.</t>
  </si>
  <si>
    <t>f) Embedded Markup (RDFa, MicroData, etc)</t>
  </si>
  <si>
    <t>o) Schema.org</t>
  </si>
  <si>
    <t>c) RDFa</t>
  </si>
  <si>
    <t>Django, Python</t>
  </si>
  <si>
    <t>c) No, we have never applied for grants/funding to implement linked data.</t>
  </si>
  <si>
    <t>code4lib</t>
  </si>
  <si>
    <t>Western Michigan University</t>
  </si>
  <si>
    <t>TBD</t>
  </si>
  <si>
    <t xml:space="preserve">Geographic and other data linked out to from articles in an online journal we have digitized.
</t>
  </si>
  <si>
    <t>a) Library
c) Metadata Services
d) Digital Library Services
l) Faculty in academic departments</t>
  </si>
  <si>
    <t>a) Added to the responsibilities of current staff.
d) We are adding/have added temporary staff with linked data expertise.</t>
  </si>
  <si>
    <t>g) Other (please specify) applied for grant funding</t>
  </si>
  <si>
    <t>b) We thought we could enhance our own data by consuming linked data from other sources.
c) We wanted to provide our users with a richer experience.</t>
  </si>
  <si>
    <t>c) DBpedia
h) GeoNames
j) id.loc.gov
o) VIAF
s) WorldCat.org Works</t>
  </si>
  <si>
    <t>a) Enrich bibliographic metadata or descriptions
f) Interlinking</t>
  </si>
  <si>
    <t>Many of the names and places we are trying to create links for are not in sources such as VIAF, so we are creating headings as a NACO participant. It takes a while for them to show up in VIAF.</t>
  </si>
  <si>
    <t>a) We heard about linked data and wanted to try it out by exposing some of our data as linked data.
c) We wanted to expose our data to a larger audience on the Web.</t>
  </si>
  <si>
    <t>b. Descriptive metadata
c. Digital collections</t>
  </si>
  <si>
    <t>f) Dublin Core
g) Dublin Core Terms
k) FOAF
n) RDA
o) Schema.org</t>
  </si>
  <si>
    <t>Google Refine</t>
  </si>
  <si>
    <t>So many serializations and understanding how/when to use them</t>
  </si>
  <si>
    <t>Take a Linked Data class</t>
  </si>
  <si>
    <t>b) Yes, we have applied for grants/funding to implement linked data that were not successful/we have not yet heard back regarding reward.</t>
  </si>
  <si>
    <t>Metalibrarians
OCLC-Cat</t>
  </si>
  <si>
    <t>No. of Complete responses</t>
  </si>
  <si>
    <t>No. of Incomplete responses</t>
  </si>
  <si>
    <t>National Library of Medicine</t>
  </si>
  <si>
    <t>We are planning to release a beta version of MeSH as RDF in the Fall of 2014.  NCBI has already released a beta version of PubChem available at http://pubchem.ncbi.nlm.nih.gov/rdf/  - contact for PubChem would be Evan Bolton.  Bolton@ncbi.nlm.nih.gov</t>
  </si>
  <si>
    <t>a) It's not yet in production.  NB We do have an internal prototype that we are using to generate the public version</t>
  </si>
  <si>
    <t>We are exploring this question and trying to determine what success would mean.</t>
  </si>
  <si>
    <t>Not sure yet.  There has been talk about hiring a specific Program/Project Manager to lead the project.</t>
  </si>
  <si>
    <t>a) Library
c) Metadata Services
e) Reference/Reader Services
f) Library Systems/Information Technology
g) Campus Information Technology
h) Research and Development group
i) Computer Science Department
o) External consultant/contractor</t>
  </si>
  <si>
    <t>h) We wanted to experiment with combining different types of data into a single triple store.
i) Other (please specify) Once MeSH is published we want to see how it interacts with other datasets incluing PubChem and those not yet available as linked data but may be in the future such as our bibliographic data and citation data from MEDLINE.</t>
  </si>
  <si>
    <t>t) Other (please specify) We are not currently utilizing any linked data services.</t>
  </si>
  <si>
    <t>i) Other (please specify) We are not currently utilizing any linked data services.</t>
  </si>
  <si>
    <t>Yes. Our own data (MeSH) which is one of the driving forces behind this project</t>
  </si>
  <si>
    <t>Unknown at this moment,</t>
  </si>
  <si>
    <t>g) Other (please specify) subject ontology</t>
  </si>
  <si>
    <t>Other (please specify) Not exactly sure at the moment.</t>
  </si>
  <si>
    <t>Other (please specify) This question is still to be answered.</t>
  </si>
  <si>
    <t>r) Other (please specify) Looking at existing vocabularies vs. minting our own.</t>
  </si>
  <si>
    <t>a) RDF/XML
b) RDF/JSON
c) RDFa
d) Turtle
e) N3 RDF triplets
h) JSON-LD</t>
  </si>
  <si>
    <t>Not sure yet.</t>
  </si>
  <si>
    <t>Look at the larger surrounding issues.  It is not enough to just dump your data out there.  Be prepared to perform some sort of analytics to capture information as to uses of the data.  Also include a mechanism for feedback about the data and requested improvements/enhancements.  The social contract of linked data is just as important as the technical aspects of transforming and publishing the data.</t>
  </si>
  <si>
    <t>Yes. BIBFRAME, the work being undertaken by the World Health Organization (WHO), The work being done by Stanford to convert their bibliographic data, the OCLC work IDs project.</t>
  </si>
  <si>
    <t>BIBFRAME listserv, code4lib listserv.  Attending ALA, Code4Lib, American Medical Informatics Association (AMIA) meeting, various Bio onology meetings, etc.</t>
  </si>
  <si>
    <t>North Carolina State University Libraries</t>
  </si>
  <si>
    <t>http://www.lib.ncsu.edu/ld/onld/</t>
  </si>
  <si>
    <t>The NCSU Organization Name Linked Data (ONLD) is based on the NCSU Organization Name Authority, a tool maintained by the Acquisitions &amp; Discovery department to manage the variant forms of name for journal and e-resource publishers, providers, and vendors in E-Matrix, our locally-developed electronic resource management system (ERMS).</t>
  </si>
  <si>
    <t>a) Not yet implemented so no usage yet. NB Our linked data website is up but we are just sending out announcements this week (7/7/14)</t>
  </si>
  <si>
    <t>a) Library
c) Metadata Services
f) Library Systems/Information Technology</t>
  </si>
  <si>
    <t>m) Other (please specify) We are consulting with the Global Open Knowledgebase (GOKb) developers and plan to collaborate with them on future linked data projects involving GOKb data</t>
  </si>
  <si>
    <t>a) We heard about linked data and wanted to try it out by exposing some of our data as linked data.
b) Our administration requested that we expose our data as linked data.
e) We wanted to demonstrate what could be done with our datasets as linked data.</t>
  </si>
  <si>
    <t>b) Descriptive metadata
d)  Authority files</t>
  </si>
  <si>
    <t>d) File Dumps
f) Embedded Markup (RDFa, MicroData, etc)</t>
  </si>
  <si>
    <t>k) FOAF
p) SKOS
r) Other (please specify) RDF Schema, OWL</t>
  </si>
  <si>
    <t>a) RDF/XML
c) RDFa
d) Turtle
f) N-Triples
h) JSON-LD</t>
  </si>
  <si>
    <t>We used XSLT to convert our data to various RDF serializations.  We also experimented with the Sesame triple store but did not use ultimately it for this project.  We will do further investigations of triple stores when we have a larger scale project.</t>
  </si>
  <si>
    <t>Learning the various RDF serializations and writing XSLT to convert data into those serialization took some time. One of the largest challenges was not having examples of similar small-scale projects from other libraries to use as a reference.</t>
  </si>
  <si>
    <t>1. Take advantage of the many great (and free) resources for learning about RDF and linked data.  
2.Start with a small project and then apply the knowledge gained and the tools built to larger scale projects.
3. Find people at other institutions who are doing linked data so you can bounce ideas off of each other.</t>
  </si>
  <si>
    <t>Linked Data 4 Libraries (LD4L) - the use cases they created are valuable for communicating the possible uses of linked data to those less familiar with linked data and it will be interesting to see the tools that are developed as a results of the projects</t>
  </si>
  <si>
    <t>CODE4LIB, AUTOCAT, ALCTS, LITA</t>
  </si>
  <si>
    <t>Oregon State University</t>
  </si>
  <si>
    <t>Public Recotd Office, Victoria</t>
  </si>
  <si>
    <t>Australia</t>
  </si>
  <si>
    <t>http://wiki.prov.vic.gov.au/index.php/PROV_Wiki_-_Home</t>
  </si>
  <si>
    <t>The PROV wiki was a very early attempt to structure archival metadata using semantic mediawiki technology and to provide an alternate gateway into a small selection oif the holdings that was also machine readable.</t>
  </si>
  <si>
    <t>d) More than two years  NB it was started as a professional development project by myself.</t>
  </si>
  <si>
    <t>Currently, the only way the wiki links metadata outwardly to other resources is by using the Same As statement in RDF</t>
  </si>
  <si>
    <t>Attempt to garner wider organisational support and resources before embarking on what was in essence a very personal project.</t>
  </si>
  <si>
    <t>b) Archives</t>
  </si>
  <si>
    <t>b) Covered by our parent institution.</t>
  </si>
  <si>
    <t>University of Illinois at Urbana-Champaign</t>
  </si>
  <si>
    <t>Project title: Providing additional information about authors using VIAF link
TBD</t>
  </si>
  <si>
    <t>We transformed MARCXML to MODS while adding linked data source URIs for VIAF and LCSH. And using VIAF, users can access to additional information about names, such as titles of works, collaborators, gender, nationality, and other names associated the name. This is for the general audience. We also provide HTML pages created with schema.org semantics that generates RDFa for each record, and ultimately RDF triples that will be feed into our triple store. Triples can be also available for everyone who wants our data from SPAQL endpoint.</t>
  </si>
  <si>
    <t>we haven't implemented the service yet, but the concept has been examined and we can see the possible ways of expanding the workflow into other library services.</t>
  </si>
  <si>
    <t>b) We consume linked data published by others</t>
  </si>
  <si>
    <t>a) Library
c) Metadata Services
h) Research and Development group</t>
  </si>
  <si>
    <t>a) We heard about linked data and wanted to try it out by using linked data sources.
b) We thought we could enhance our own data by consuming linked data from other sources.
c) We wanted to provide our users with a richer experience.</t>
  </si>
  <si>
    <t>c) DBpedia
j) id.loc.gov
o) VIAF
r) WorldCat.org</t>
  </si>
  <si>
    <t>a) Enrich bibliographic metadata or descriptions
g) As a reference source</t>
  </si>
  <si>
    <t>API services 
jQuery
Python</t>
  </si>
  <si>
    <t>Not all resources that we would like to use as linked data are represented as URIs. 
Semantics that can represent library bibliographic data are not established yet - there is no common practice that libraries can use when transforming their data to linked data. BibFrame has developed its data model and we have RDA vocabularies, but none of these are supported by community.</t>
  </si>
  <si>
    <t>Make up a decision what ind of granularity of data you want to make available as linked data - no semantics for now. We cannot make our data to transform as linked data as one to one relationship - there should be a data that will not be available in linked data. If you want to make your data discoverable, then schema.org semantic will work the best.</t>
  </si>
  <si>
    <t>Providing Library data to Linked data
TBD</t>
  </si>
  <si>
    <t>we will make all our bibliographic and holdings data as linked data. The data will be available for anyone who wants to work with our library data.</t>
  </si>
  <si>
    <t xml:space="preserve">a) Library
c) Metadata Services
</t>
  </si>
  <si>
    <t>a) We heard about linked data and wanted to try it out by using linked data sources.
b) We thought we could enhance our own data by consuming linked data from other sources.
i) Other - we would like to provide our bibliographic data and holdings data in linked data</t>
  </si>
  <si>
    <t>j) id.loc.gov
o) VIAF</t>
  </si>
  <si>
    <t>a) Enrich bibliographic metadata or descriptions</t>
  </si>
  <si>
    <t>a) We heard about linked data and wanted to try it out by exposing some of our data as linked data.
b) Our administration requested that we expose our data as linked data.
c) We wanted to expose our data to a larger audience on the Web.</t>
  </si>
  <si>
    <t>a) Bibliographic data (e.g., MARC records)
g) Other (please specify) holdings data</t>
  </si>
  <si>
    <t>c) 10 - 50 million triples</t>
  </si>
  <si>
    <t>Other (please specify) for the bibliographic data that our institution created, we are considering for CCO, and for the other data, we will discuss more about the license.</t>
  </si>
  <si>
    <t>o) Schema.org
p) SKOS</t>
  </si>
  <si>
    <t>a) RDF/XML
b) RDF/JSON
c) RDFa
h) JSON-LD</t>
  </si>
  <si>
    <t>What technologies do you use in publishing linked data?</t>
  </si>
  <si>
    <t>SPAQL endpoint</t>
  </si>
  <si>
    <t>Yes. MODS/RDF development</t>
  </si>
  <si>
    <t>SWIB
Code4Lib
Dublin Core</t>
  </si>
  <si>
    <t>Lincoln University of Pennsylvania</t>
  </si>
  <si>
    <t>Autocat, OCLC</t>
  </si>
  <si>
    <t>University of Oxford</t>
  </si>
  <si>
    <t>https://docs.data.ox.ac.uk/datasets/vacancy.html</t>
  </si>
  <si>
    <t>Scrapes University vacancy information from our recruitment site, and makes metadata available as RDF and other formats (XML, JSON). Consumers are mainly internal (departmental webmasters) who pull data from the feeds into departmental websites. Feeds also pulled by a number of job aggregation websites.</t>
  </si>
  <si>
    <t>Make it easier to pull data from more than one source, so jobs not presented through our institutional solution can be displayed alongside those that are.</t>
  </si>
  <si>
    <t>g) Campus Information Technology
q) Other (please specify): Departmental webmasters</t>
  </si>
  <si>
    <t>l) Corporation/ company</t>
  </si>
  <si>
    <t>g) Other (please specify) Unfunded, BAU innovation</t>
  </si>
  <si>
    <t>h) We wanted to experiment with combining different types of data into a single triple store.
i) Other (please specify) Could be built on top of our existing LD system</t>
  </si>
  <si>
    <t>t) Other (please specify) OxPoints (our dataset of organisational structure and physical extent of the University)</t>
  </si>
  <si>
    <t xml:space="preserve">b) Enrich an application
f) Interlinking
</t>
  </si>
  <si>
    <t>Python; rdflib</t>
  </si>
  <si>
    <t>e) We wanted to demonstrate what could be done with our datasets as linked data.
F) Other (please specify) Means to an end ;-)</t>
  </si>
  <si>
    <t>g) Other (please specify) Vacancy metadata</t>
  </si>
  <si>
    <t>b) SPARQL Endpoint
d) File Dumps
e) Content Negotiation
h) Web pages
i) Other (please specify) Simplified XML and JSON files, generated on the fly from SPARQL queries</t>
  </si>
  <si>
    <t xml:space="preserve">f) Dublin Core
k) FOAF
m) Organization Ontology
</t>
  </si>
  <si>
    <t>a) RDF/XML
b) RDF/JSON
d) Turtle
f) N-Triples
h) JSON-LD</t>
  </si>
  <si>
    <t>Fuseki; XSLT; Python; Humfrey</t>
  </si>
  <si>
    <t>data-ac-uk@jiscmail.ac.uk; http://mailman.ecs.soton.ac.uk/mailman/listinfo/buildingdata</t>
  </si>
  <si>
    <t>Digital Public Library of America</t>
  </si>
  <si>
    <t>* Rearchitecting DPLA API to serve JSON-LD without need for API key
* Alignment of subjects/names/etc with authority files</t>
  </si>
  <si>
    <t>c) Metadata Services
d) Digital Library Services
f) Library Systems/Information Technology</t>
  </si>
  <si>
    <t>b) Other libraries/archives
c) Other universities/research institutions
g) Part of a state-wide/province-wide collaboration
h) Part of a national collaboration
l)  Corporation/company</t>
  </si>
  <si>
    <t>a) Added to the responsibilities of current staff.
c)  We are adding/have added new staff with linked data expertise.</t>
  </si>
  <si>
    <t>b) Covered by our parent institution.
c) Received grant money to implement it.
f) Privately funded</t>
  </si>
  <si>
    <t>b) We thought we could enhance our own data by consuming linked data from other sources.
d) We wanted to see if consuming linked data would improve our Search Engine Optimization (SEO).</t>
  </si>
  <si>
    <t>c) DBpedia
e) DPLA
g) FAST
h) GeoNames
i) Getty’s AAT
j) id.loc.gov</t>
  </si>
  <si>
    <t>a) Enrich bibliographic metadata or descriptions
b) Enrich an application
e) Dataset discovery
h) Harmonize data from multiple sources</t>
  </si>
  <si>
    <t>a) Bibliographic data (e.g., MARC records)
b) Descriptive metadata
c) Digital collections
d) Authority files</t>
  </si>
  <si>
    <t>d) 50 - 100 million triples</t>
  </si>
  <si>
    <t>g) Application
h) Web pages</t>
  </si>
  <si>
    <t>f) Dublin Core
g) Dublin Core Terms
i) European Data Model vocabulary
p) SKOS
q) WGS84 Geo Positioning
r) Other (please specify) DPLA metadata application profile</t>
  </si>
  <si>
    <t>h) JSON-LD</t>
  </si>
  <si>
    <t>University of Amsterdam</t>
  </si>
  <si>
    <t>The Netherlands</t>
  </si>
  <si>
    <t>Data Archiving and Networked Services, Royal Netherlands Academy of Arts and Sciences</t>
  </si>
  <si>
    <t>http://www.cedar-project.nl/</t>
  </si>
  <si>
    <t>Currently, Europe is confronted with industrial restructuring, migration, an ageing population and financial crisis in a world of accelerated change. Learning from (social-economic) history helps to understand the inter-relation between macro-economic change and individual lifestyles, policy regimes, labour markets, communities and national wealth. However, sources of historical information about the lives of individuals, communities, and nations are still scattered.
This project takes Dutch census data as its starting point to build a semantic data-web of historical information. With such a web, it will be possible to answer questions such as:
    What kind of patterns can be identified and interpreted as expressions of regional identity?
    How can patterns of changes in skills and labour be related to technological progress and patterns of geographical migration?
    How can changes of local and national policies in the structure of communities and individual lives be traced?
Census data alone are not sufficient to answer these questions. This project applies a specific web-based data-model – exploiting the Resource Description Framework (RDF) technology– to make census data inter-linkable with other hubs of historical socio-economic and demographic data and beyond. Pattern recognition appears on two levels: first to enable the integration of hitherto isolated datasets, and second to apply integrated querying and analysis across this new, enriched information space. Data analysis interfaces, visual inventories of historical data and reports on open-linked data strategies for digital collections will be some of the results of this project. The project will also produce generic methods and tools to weave historical and socio-economic datasets into an interlinked semantic data-web.</t>
  </si>
  <si>
    <t>d) More than two years NB It is a four year research project</t>
  </si>
  <si>
    <t>a) Not yet implemented so no usage yet NB we still have an experimental service and had so far one hackaton</t>
  </si>
  <si>
    <t>The expectations are that with the Linked Data data model also problems of harmonization and standardization are solved, almost effortless. But, this is not true. The basic harmonization of the data (or variants of it) still requires manual work and expert craftmanship (in our case social histories). To interact with the LD data graph requires also special skills. In short there is still a lot of ground work and translational work to done.</t>
  </si>
  <si>
    <t>With hindsight we have more realistic expectations. if funding would allow I would hire a programmer to the project. We run now two PhD students projects, and would profit for having somebody as a programmer who takes care of the pure implementation tasks, which for the Computer science community fall outside of the challenges for a PhD.</t>
  </si>
  <si>
    <t>b) Archives
i) Computer Science Department
j) Digital humanities</t>
  </si>
  <si>
    <t>f) Scholarly society
h) Part of a national collaboration</t>
  </si>
  <si>
    <t>a) Added to the responsibilities of current staff.
b) We have staff dedicated to linked data project(s).
c) We are adding/have added new staff with linked data expertise.
d) We are adding/have added temporary staff with linked data expertise.</t>
  </si>
  <si>
    <t>c) Received grant money to implement it.
d) Received funding support by partner institutions.</t>
  </si>
  <si>
    <t>b) We thought we could enhance our own data by consuming linked data from other sources.
c) We wanted to provide our users with a richer experience.
f) It was a requirement for a grant.
h) We wanted to experiment with combining different types of data into a single triple store.</t>
  </si>
  <si>
    <t>h) GeoNames
t) Other (please specify) We try to produce Linked data versions from relevant controlled vocabulary such as HISCO. RDF data cube, ...</t>
  </si>
  <si>
    <t xml:space="preserve">f) Interlinking
g) As a reference source
h) Harmonize data from multiple sources
</t>
  </si>
  <si>
    <t>Yes. HISCO - Classficiation of Occupational titles</t>
  </si>
  <si>
    <t>use the vocabulary in the RDF</t>
  </si>
  <si>
    <t>Mapping of vocabulary requires a lot of manual work</t>
  </si>
  <si>
    <t>get a semantic web expert in the team</t>
  </si>
  <si>
    <t>f) Statistical data</t>
  </si>
  <si>
    <t>e) 100 - 500 million triples</t>
  </si>
  <si>
    <t>b) SPARQL Endpoint
d) File Dumps
g) Application</t>
  </si>
  <si>
    <t>r) Other (please specify) RDF data cube (see also http://www.cedar-project.nl/cedar-census-rdf-dataset-alpha-release-v0-1/</t>
  </si>
  <si>
    <t>i) Other (please specify) I don't know this</t>
  </si>
  <si>
    <t>The audience - social historians - which is suppose to use them is usually not trained to query SPARQL endpoints. We also need to sort out how the RDF publication relates to the still existing excel files, how to handle version control, what to do with changed RDF - how to import/ingest them back into the archive.</t>
  </si>
  <si>
    <t>Get in touch with projects as PRELIDA http://prelida.eu/ and DAICHRON http://www.diachron-fp7.eu/ and comparable funding initiatives worldwide. Linked data production and preservation is still research in progress. 
Seek contact with the http://www.w3.org/ consortium.</t>
  </si>
  <si>
    <t>http://270a.info/</t>
  </si>
  <si>
    <t>ISWC, ESWC; DL/TPDL</t>
  </si>
  <si>
    <t>Library of Congress</t>
  </si>
  <si>
    <t>http://id.loc.gov/</t>
  </si>
  <si>
    <t>LC's Linked Data Service provides access to LC authority and vocabulary data for consumption by anyone using the data, though it is primarily of interest to librarians.</t>
  </si>
  <si>
    <t>f) More than 100,000 requests/day</t>
  </si>
  <si>
    <t>Among a few other reasons, being able to positively answer the following questions: Is it being used? Is it serving the needs of users?</t>
  </si>
  <si>
    <t>b) We thought we could enhance our own data by consuming linked data from other sources.
c) We wanted to provide our users with a richer experience.
h) We wanted to experiment with combining different types of data into a single triple store.</t>
  </si>
  <si>
    <t>g) FAST
o) VIAF
t) Other (please specify) NAL, AGROVOC, Bibliothque Nationale de France, German National Library, GLIN</t>
  </si>
  <si>
    <t>b) Enrich an application
f) Interlinking
g) As a reference source</t>
  </si>
  <si>
    <t>All that I need. Curl, Wget, elbow grease.</t>
  </si>
  <si>
    <t>Needing to carefully saving data to facilitate maintenance.   Perhaps the biggest headache has been deleting select data from a triplestore.  Not impossible, but not as easy as one would want if you need to traverse relationships in any way.</t>
  </si>
  <si>
    <t>Bone up on your tech skills.  It's not magic; there is no wand you can wave.</t>
  </si>
  <si>
    <t>a) We heard about linked data and wanted to try it out by exposing some of our data as linked data.
b) Our administration requested that we expose our data as linked data.
c) We wanted to expose our data to a larger audience on the Web.
e) We wanted to demonstrate what could be done with our datasets as linked data.</t>
  </si>
  <si>
    <t>d) File Dumps
e) Content Negotiation
f) Embedded Markup (RDFa, MicroData, etc)
h) Web pages
i) Other (please specify) API (or is that "Application" above?)</t>
  </si>
  <si>
    <t>f) Dublin Core
p) SKOS
r) Other (please specify) MADS/RDF</t>
  </si>
  <si>
    <t>a) RDF/XML
c) RDFa
f) N-Triples
h) JSON-LD</t>
  </si>
  <si>
    <t>In this case, MarkLogic XML Database, which serves as storage, search api, and web server application.  Also use 4store along side to assist with generating relationships between resources.</t>
  </si>
  <si>
    <t>The greatest barriers and challenges are invariably political, meaning human.  For example, the technology to make datasets available was largely in place once the first dataset was published, but, for a variety of reasons, there is often a conservative approach to making new datasets available (even after new datasets have been identified).</t>
  </si>
  <si>
    <t>Get institutional commitment.  Unless the plan is to do the smallest thing (for example, serialize data as RDF within an existing service that the institution fully controls, and nothing more, including having to undertake a mapping initiative), then the investment is great enough to warrant some kind of administrative blessing, at the minimum.</t>
  </si>
  <si>
    <t>http://bibframe.org/</t>
  </si>
  <si>
    <t>Technical website for the Bibliographic Framework Initiative.  It hosts the vocabulary, but also a number of tools that assist with evaluating the nascent vocabulary and model by viewing actual data encoded using the vocabulary.</t>
  </si>
  <si>
    <t>is it achieving its aim?</t>
  </si>
  <si>
    <t>b) Other libraries/archives
c) Other universities/research institutions
h) Part of a national collaboration
i)Part of an international collaboration
m) Other (please specify) Anyone can get involved.</t>
  </si>
  <si>
    <t>b) We thought we could enhance our own data by consuming linked data from other sources.
c) We wanted to provide our users with a richer experience.
d) We wanted to see if consuming linked data would improve our Search Engine Optimization (SEO).
e) We wanted greater accuracy and scope in our search results.
g) We wanted more effective internal metadata management.
h) We wanted to experiment with combining different types of data into a single triple store.</t>
  </si>
  <si>
    <t>j) id.loc.gov</t>
  </si>
  <si>
    <t>a. Enrich bibliographic metadata or descriptions</t>
  </si>
  <si>
    <t>(Having the same thought for a second time, perhaps I should vocalize it:  What does this question mean?  I think the hang up I am having is "technologies."  How broad or specific am I expected to get?  Do you and I think the same thing when we encounter this word.  Anyways...)
Consumption is managed on the fly with dynamic calls out to existing services in an attempt to establish links between concepts and resources.  It might be the Zorba Xquery processor accessing a compiled CURL API, if that matters.  Or (because I can't remember how I set it up at present) it might be via Python.  Regardless, it's a pretty custom solution.</t>
  </si>
  <si>
    <t>See previous answer.</t>
  </si>
  <si>
    <t>b) Our administration requested that we expose our data as linked data.
c) We wanted to expose our data to a larger audience on the Web.
d) We wanted to see if publishing our data as linked data would improve our Search Engine Optimization (SEO.)
e) We wanted to demonstrate what could be done with our datasets as linked data.
f) Other (please specify) The need for a new bibliographic ecosystem for a networked world.</t>
  </si>
  <si>
    <t xml:space="preserve">a) Bibliographic data (e.g., MARC records)
b) Descriptive metadata
</t>
  </si>
  <si>
    <t>Tough to answer. One of the tools allows members of the public to upload their own records for transformation. It varies, but I wouldn't necessarily consider all of those a standalone "dataset" either.</t>
  </si>
  <si>
    <t>e) Content Negotiation
h) Web pages</t>
  </si>
  <si>
    <t>b) BibFrame</t>
  </si>
  <si>
    <t>a) RDF/XML
d) Turtle
f.) N-Triples
h) JSON-LD</t>
  </si>
  <si>
    <t>4store, Django, Zorba, rdflib, oh my.</t>
  </si>
  <si>
    <t>Lack of constructive feedback. Does it meet user needs; does it not?</t>
  </si>
  <si>
    <t>A lot do.</t>
  </si>
  <si>
    <t>University of Wisconsin-Madison SLIS</t>
  </si>
  <si>
    <t xml:space="preserve">No </t>
  </si>
  <si>
    <t>Yes. BIBFRAME, http://bibframe.org/ - because it is the linked data replacement for MARC; RDF cataloging at Oslo Public Library - http://digital.deichman.no/blog/2014/07/06/rdf-linked-data-cataloguing-at-oslo-public-library/</t>
  </si>
  <si>
    <t>BIBFRAME listserv, Code4Lib, LITA-L, LODLAM, following individuals on twitter</t>
  </si>
  <si>
    <t>Johns Hopkins University</t>
  </si>
  <si>
    <t>University College Dublin</t>
  </si>
  <si>
    <t>http://digital.ucd.ie/</t>
  </si>
  <si>
    <t>All resources captured and managed within the UCD digital repository environment are exposed as linked data, this is not a project but an approach to management of metadata for digital collections. Objective is to provide maximum flexibility in resource discovery and dissemination; target audience is the research community at large.</t>
  </si>
  <si>
    <t>c) More than one year and less than two years  NB The resource has been available for a number of years but is now supported by a retooled back end deployed in 2013.</t>
  </si>
  <si>
    <t>Download transactions of linked data remain few</t>
  </si>
  <si>
    <t>a) Library
b) Archives
c) Metadata Services
d) Digital Library Services
f) Library Systems/Information Technology
h) Research and Development group
i) Computer Science Department
j) Digital humanities
k) Campus museum
l) Faculty in academic departments</t>
  </si>
  <si>
    <t>b) Other libraries/archives
e) Part of a discipline-specific collaboration
h) Part of a national collaboration
i) Part of an international collaboration
m) Other (please specify) external cultural heritage organisations</t>
  </si>
  <si>
    <t>b) We thought we could enhance our own data by consuming linked data from other sources.
c) We wanted to provide our users with a richer experience.
g) We wanted more effective internal metadata management.
h) We wanted to experiment with combining different types of data into a single triple store.</t>
  </si>
  <si>
    <t>c) DBpedia
f) Europeana
g) FAST
h) GeoNames
i) Getty’s AAT
j) id.loc.gov
k) ISNI
l) ORCID
o) VIAF
t.) Other (please specify) data.logainm.ie; pleiades.stoa.org; nomisma.org</t>
  </si>
  <si>
    <t>a) Enrich bibliographic metadata or descriptions
c) Automated authority control
f) Interlinking
g) As a reference source
h) Harmonize data from multiple sources</t>
  </si>
  <si>
    <t>Yes. OpenStreetMap; Yahoo GeoPlane</t>
  </si>
  <si>
    <t>bespoke local software tools</t>
  </si>
  <si>
    <t>service reliability has been a factor with some resources, notably the Pleiades API</t>
  </si>
  <si>
    <t>a) We heard about linked data and wanted to try it out by exposing some of our data as linked data.
b) Our administration requested that we expose our data as linked data.
c) We wanted to expose our data to a larger audience on the Web.
e) We wanted to demonstrate what could be done with our datasets as linked data.
f) Other (please specify) it is not a demonstration project; this is the approach we have adopted to exposing metadata in general</t>
  </si>
  <si>
    <t>a) Bibliographic data (e.g., MARC records)
b) Descriptive metadata
c) Digital collections
g) Other (please specify) geographic data</t>
  </si>
  <si>
    <t>b) SPARQL Endpoint
d) File Dumps
e) Content Negotiation
f) Embedded Markup (RDFa, MicroData, etc)
h) Web pages
i) Other (please specify) Bespoke API</t>
  </si>
  <si>
    <t>f) Dublin Core
g) Dublin Core Terms
o) Schema.org
p) SKOS
q) WGS84 Geo Positioning
r) Other (please specify) CERIF semantic vocabularies; nomisma.org</t>
  </si>
  <si>
    <t>a) RDF/XML
b) RDF/JSON
d) Turtle
e) N3 RDF triplets
f) N-Triples
g) N-Quads
i) Other (please specify) trix</t>
  </si>
  <si>
    <t xml:space="preserve">Apache web server; Virtuoso universal server; Fedora Commons
</t>
  </si>
  <si>
    <t>W3C resources</t>
  </si>
  <si>
    <t>University of Pennsylvania Libraries</t>
  </si>
  <si>
    <t>http://dla.library.upenn.edu/dla/schoenberg/index.html</t>
  </si>
  <si>
    <t>The Schoenberg Database of Manuscripts (SDBM) makes available data on medieval manuscript books of five or more folios produced before 1600. Its purpose is to facilitate research for scholars, collectors, and others interested in manuscript studies and the provenance of these unique books.</t>
  </si>
  <si>
    <t>a) It's not yet in production.  NB We are at the beginning stages of this project. Our goal is to use linked data to enhance existing and create new authorities.</t>
  </si>
  <si>
    <t>a) Library
d) Digital Library Services
f) Library Systems/Information Technology
j) Digital humanities
m) Students in academic departments
o) External consultant/contractor</t>
  </si>
  <si>
    <t>d) We are adding/have added temporary staff with linked data expertise.
e) We are hiring/have hired external consultants with linked data expertise.</t>
  </si>
  <si>
    <t>c) Received grant money to implement it.</t>
  </si>
  <si>
    <t>b) Descriptive metadata</t>
  </si>
  <si>
    <t>Other (please specify) We have not made a decision</t>
  </si>
  <si>
    <t>r) Other (please specify) not decided yet</t>
  </si>
  <si>
    <t>have not looked into these. We have been working with a specialist on linked data to get most of our information to date. We are hiring new staff who will be responsible for looking into these resources.</t>
  </si>
  <si>
    <t>Autry National Center</t>
  </si>
  <si>
    <t>Yes. DBpedia</t>
  </si>
  <si>
    <t>University of Alaska Anchorage</t>
  </si>
  <si>
    <t>Australian War Memorial, Canberra, Australia</t>
  </si>
  <si>
    <t>Frankfurt am Main University Library</t>
  </si>
  <si>
    <t>Fundacción Ignacio Larramendi</t>
  </si>
  <si>
    <t>Spain</t>
  </si>
  <si>
    <t>http://www.larramendi.es/i18n/cms/elemento.cmd?id=estaticos/paginas/Biblioteca_Virtual_Ignacio_Larramen.html</t>
  </si>
  <si>
    <t xml:space="preserve">Polymath Virtual Library aims to bring together information, data, digital texts and websites about Spanish, Hispano-American, Brazilian and Portuguese polymaths from all times. As such it aggregates information about the thinking, philosophy, politics, science, etc. from Spain, Hispano-American, Portugal and Brazil written in any language (Latin, Arabic, Hebrew, Spanish, Portuguese ...) and at any time (since Seneca in the first century BC to the present). The backbone of the system are the authors. For each author a MARC21/RDA authority record is made and is enriched with biographical data. Specific attributes are categorized to enhance relationships and navigability of the site (profession, occupation, gender, membership, etc..) Other data encoded are birth and death dates, places of birth and death and languages or script use. In that way each authority record aggregates information from multiple sources. See: http://www.w3.org/2005/Incubator/lld/wiki/Use_Case_Polymath_Virtual_Library or 
http://pro.europeana.eu/polymath-edm
</t>
  </si>
  <si>
    <t>a) Library
b) Archives
c) Metadata Services
d) Digital Library Services
f)Library Systems/Information Technology
j) Digital humanities</t>
  </si>
  <si>
    <t>b) Other libraries/archives</t>
  </si>
  <si>
    <t>c) DBpedia
f) Europeana
g) FAST
h) GeoNames
i) Getty’s AAT
n) The European Library
o) VIAF
t) Other (please specify) Hispana http//:hispana.mcu.es</t>
  </si>
  <si>
    <t>Our ow developements:
http://www.digibis.com/en/software/digibib</t>
  </si>
  <si>
    <t>Many services presents like a Linked Data aren't really Linked Data.</t>
  </si>
  <si>
    <t>The same as any other project: have a detailed programme.
http://www.larramendi.es/en/cms/elemento.cmd?id=estaticos/paginas/bib_salamanca_introduccion.html</t>
  </si>
  <si>
    <t>c) We wanted to expose our data to a larger audience on the Web.
d) We wanted to see if publishing our data as linked data would improve our Search Engine Optimization (SEO.)
e) We wanted to demonstrate what could be done with our datasets as linked data.</t>
  </si>
  <si>
    <t>e) Content Negotiation
g) Application
h) Web pages</t>
  </si>
  <si>
    <t>h) EAC-CPF
i) European Data Model vocabulary</t>
  </si>
  <si>
    <t>http://www.digibis.com/en/</t>
  </si>
  <si>
    <t>Not really</t>
  </si>
  <si>
    <t>Having a detailed program before starting</t>
  </si>
  <si>
    <t>Yes. http://hispana.mcu.es/es/estaticos/contenido.cmd?pagina=estaticos/presentacion http://prensahistorica.mcu.es/es/estaticos/contenido.cmd?pagina=estaticos/presentacion http://bvpb.mcu.es/es/estaticos/contenido.cmd?pagina=estaticos/presentacion http://id.sgcb.mcu.es/lem/</t>
  </si>
  <si>
    <t>BIBFRAME
LODLAM
EUROPEANA PROFESSIONAL</t>
  </si>
  <si>
    <t>Europeana Foundation</t>
  </si>
  <si>
    <t>http://europeana.eu/</t>
  </si>
  <si>
    <t>Europeana aggregates metadata for digital objects from museums, libraries, archives and audiovisual archives across Europe. 
Europeana has developed the Europeana Data Model (EDM) which is based on the principles of the Semantic Web. This model gave the basis for future work with linked data. It encourages data providers to provide rich metadata description such as references to vocabularies.  Europeana has started to do simple metadata enrichment using linked open data sources, especially Geonames, GEMET and AAT.
Europeana has a Linked Open Data service, data.europeana.eu which is still in a pilot phase. 
More recent work has been done on publishing data. Europeana has an API that generate JSON-LD and RDF data. We also publish RDFa schema.org mark-up on all our europeana.eu portal pages.</t>
  </si>
  <si>
    <t>g) Other - Don't know</t>
  </si>
  <si>
    <t>It is still a pity that the Linked Data Pilot is not more integrated to the production system. It would have easier if the LOD principles would have been included in this production system from the beginning.</t>
  </si>
  <si>
    <t>c) Metadata Services
h) Research and Development group</t>
  </si>
  <si>
    <t>b) Other libraries/archives
c) Other universities/research institutions
d) Other members of our consortium
e) Part of a discipline-specific collaboration
i) Part of an international collaboration
m) Other (please specify) Europeana is working with a large network of experts working in cultural heritage</t>
  </si>
  <si>
    <t>g) Other (please specify) Funding from the European Commission via projects</t>
  </si>
  <si>
    <t>a) We heard about linked data and wanted to try it out by using linked data sources.
b) We thought we could enhance our own data by consuming linked data from other sources.
c) We wanted to provide our users with a richer experience.
d) We wanted to see if consuming linked data would improve our Search Engine Optimization (SEO).
e) We wanted greater accuracy and scope in our search results.</t>
  </si>
  <si>
    <t>c) DBpedia
h) GeoNames
i) Getty’s AAT
j) id.loc.gov
o) VIAF
t) Other (please specify) GEMET, Internal Time Ontology</t>
  </si>
  <si>
    <t>a) Enrich bibliographic metadata or descriptions
b) Enrich an application
e) Dataset discovery
f)Interlinking
h) Harmonize data from multiple sources
i) Other (please specify) to solve multilinguality issues</t>
  </si>
  <si>
    <t>Dereferencing via URI
Harvesting of vocabularies
SKOS repository</t>
  </si>
  <si>
    <t>It always requires time to understand how the data are structured before using it. 
Disambiguation of terms across different languages is difficult</t>
  </si>
  <si>
    <t>b) Our administration requested that we expose our data as linked data.
c) We wanted to expose our data to a larger audience on the Web.
e) We wanted to demonstrate what could be done with our datasets as linked data.</t>
  </si>
  <si>
    <t>Other (please specify) 3,798,446,742 for the pilot LOD service</t>
  </si>
  <si>
    <t>b) SPARQL Endpoint
d) File Dumps
e) Content Negotiation
f) Embedded Markup (RDFa, MicroData, etc)
i) Other (please specify) API</t>
  </si>
  <si>
    <t>i) European Data Model vocabulary</t>
  </si>
  <si>
    <t>SPARQL end-point with OWLIM RDF triple store 
API</t>
  </si>
  <si>
    <t>Design of HTTP URI and dereferencing 
Challenges raised by the amount of triples</t>
  </si>
  <si>
    <t>Yes. Any projects related to Cultural Heritage</t>
  </si>
  <si>
    <t>SWIB conference, TPDL conference, LODLAM list</t>
  </si>
  <si>
    <t>Charles University in Prague</t>
  </si>
  <si>
    <t>Czech Republic</t>
  </si>
  <si>
    <t>linked.opendata.cz</t>
  </si>
  <si>
    <t>Various datasets of public institutions converted to LOD.</t>
  </si>
  <si>
    <t>b) Descriptive metadata
c) Digital collections
d) Authority files
f) Statistical data</t>
  </si>
  <si>
    <t>Other (please specify) 750 million triples currently</t>
  </si>
  <si>
    <t>b) SPARQL Endpoint
d) File Dumps</t>
  </si>
  <si>
    <t>g) Dublin Core Terms
k) FOAF
m) Organization Ontology
o) Schema.org
p) SKOS</t>
  </si>
  <si>
    <t>d) Turtle</t>
  </si>
  <si>
    <t>http://www.lekovaencyklopedie.cz/EncyclopediaApp/#home;lang=en</t>
  </si>
  <si>
    <t>Web app for physicians for searching Linked Data about drugs.</t>
  </si>
  <si>
    <t>a) We heard about linked data and wanted to try it out by using linked data sources.</t>
  </si>
  <si>
    <t>t) Other (please specify) We convert various medical data sources to LOD representation on our own.</t>
  </si>
  <si>
    <t>b) Enrich an application
d) Auto-suggest
f) Interlinking
h) Harmonize data from multiple sources</t>
  </si>
  <si>
    <t>c) Digital collections
f) Statistical data</t>
  </si>
  <si>
    <t xml:space="preserve">b) SPARQL Endpoint
</t>
  </si>
  <si>
    <t>f) Dublin Core
g) Dublin Core Terms
m) Organization Ontology
o) Schema.org
p) SKOS</t>
  </si>
  <si>
    <t>c) RDFa
d) Turtle</t>
  </si>
  <si>
    <t>Yes. http://www.comsode.eu</t>
  </si>
  <si>
    <t>Projects by Country</t>
  </si>
  <si>
    <t>National Library of Wales</t>
  </si>
  <si>
    <t>lied pierce public library</t>
  </si>
  <si>
    <t>Yiddish Book Center</t>
  </si>
  <si>
    <t>Have not investigated yet - we have been talking about linking data for some time, but are hampered by internal tech limitations.</t>
  </si>
  <si>
    <t>Palmdale City Library</t>
  </si>
  <si>
    <t>Rodman Public Library</t>
  </si>
  <si>
    <t>Goldsmiths' College</t>
  </si>
  <si>
    <t>http://slickmem.data.t-mus.org/</t>
  </si>
  <si>
    <t>Metadata for a collection of C16th printed music sources from the British Library.</t>
  </si>
  <si>
    <t>Publishing the data was our stated outcome. Ideally, we would also see other researchers making use of it.</t>
  </si>
  <si>
    <t>i) Computer Science Department
q) Other (please specify): Research project staff</t>
  </si>
  <si>
    <t>e) We wanted to demonstrate what could be done with our datasets as linked data.</t>
  </si>
  <si>
    <t>a) Bibliographic data (e.g., MARC records)</t>
  </si>
  <si>
    <t>b) SPARQL Endpoint
e) Content Negotiation
h) Web pages</t>
  </si>
  <si>
    <t>c) Bibliographic Ontology
f) Dublin Core
g) Dublin Core Terms
k) FOAF
r) Other (please specify) Music Ontology</t>
  </si>
  <si>
    <t xml:space="preserve">d) Turtle
e) N3 RDF triplets
</t>
  </si>
  <si>
    <t>d2rq-server.</t>
  </si>
  <si>
    <t>Selecting appropriate ontologies. Cleaning the data. Establishing the links; we did this partially automatically (by string matching) with manual correction.</t>
  </si>
  <si>
    <t>http://www.transforming-musicology.org/ [LD available by content negotiation]</t>
  </si>
  <si>
    <t>Metadata about a research project.</t>
  </si>
  <si>
    <t>Very little consumption of the LD. It's intended to be a container for future, larger LD repositories.</t>
  </si>
  <si>
    <t>i) Computer Science Department
l) Faculty in academic departments
q) Other (please specify): Research project staff</t>
  </si>
  <si>
    <t>c) Other universities/research institutions</t>
  </si>
  <si>
    <t>e) Content Negotiation</t>
  </si>
  <si>
    <t>f) Dublin Core
g) Dublin Core Terms
k) FOAF
r) Other (please specify) Semantic Web for Research Communities, Data Catalog Vocabulary</t>
  </si>
  <si>
    <t>a) RDF/XML
d) Turtle
e) N3 RDF triplets</t>
  </si>
  <si>
    <t>Apache, Perl, XSLT.</t>
  </si>
  <si>
    <t>semantic-web@w3.org
http://answers.semanticweb.org/</t>
  </si>
  <si>
    <t>University of Maryland</t>
  </si>
  <si>
    <t>Royal Commission on the Ancient and Historical Monuments of Scotland</t>
  </si>
  <si>
    <t>Springer</t>
  </si>
  <si>
    <t>In this project we are going to make data about scientific conferences available as Linked Open data. The availability of such a dataset will contribute to the broader goals of publishing the scholarly data as LOD:
– accessible science: data about publications, authors, topics, and conferences should be easy to explore;
– transparent science: the data on productivity and impact of authors, research institutions, and conferences should be open and easy to analyze.
The published data should be of interest to libraries, researchers, app developers, indexing services, etc.
See the following paper for an overview:
Volha Bryl, Aliaksandr Birukou, Kai Eckert, Mirjam Kessler. What is in the proceedings? Combining publisher's and researcher's perspectives. Position paper. In Proceedings of Sepublica 2014 Workshop @ ESWC 2014
http://dws.informatik.uni-mannheim.de/fileadmin/lehrstuehle/ki/pub/Bryl_sepublica2014.pdf</t>
  </si>
  <si>
    <t>c) Metadata Services
q) Other (please specify): Editorial</t>
  </si>
  <si>
    <t>c) Other universities/research institutions
j) System vendor</t>
  </si>
  <si>
    <t>a) We heard about linked data and wanted to try it out by exposing some of our data as linked data.
c) We wanted to expose our data to a larger audience on the Web.
d) We wanted to see if publishing our data as linked data would improve our Search Engine Optimization (SEO.)
e) We wanted to demonstrate what could be done with our datasets as linked data.</t>
  </si>
  <si>
    <t>r) Other (please specify) TBD</t>
  </si>
  <si>
    <t>a) RDF/XML
i) Other (please specify) TBD</t>
  </si>
  <si>
    <t>RDF, most likely Virtuoso or Drupal internal system for triple store</t>
  </si>
  <si>
    <t>ESWC and ISWC conferences, LOD-2 project mailing list (and website)</t>
  </si>
  <si>
    <t xml:space="preserve">Southern Utah University </t>
  </si>
  <si>
    <t>I would like to subscribe to the listserv.</t>
  </si>
  <si>
    <t>British Library</t>
  </si>
  <si>
    <t>http://bnb.data.bl.uk</t>
  </si>
  <si>
    <t>Linked Open BNB is the release of the British National Bibliography as linked open data. The objectives were to expose linked data in bulk, to explore feasibility of service delivery with semantic web technology, to develop our knowledge of semantic web technology and make our data available to new audiences. See further information here: http://data.gov.uk/blog/linked-open-british-national-bibliography</t>
  </si>
  <si>
    <t>The project has been judged a success in terms of opening up public data by the UK Cabinet Office. It has been selected for the UK National Information Infrastructure. As a project, the data model was influential on a number of different initiatives. It assisted in moving forward the discussions about linked data in libraries. However, it remains difficult to assess the service value beyond experimental activities. We measure the number of hits against our SPARQL endpoint; and the number of downloads of the RDF dumps. We are currently working on getting better metrics.</t>
  </si>
  <si>
    <t>It would have been useful to have a greater in-house technical input.
We would give more thought to service resilience from the perspective of potential denial of service attacks.</t>
  </si>
  <si>
    <t>a) Library
c) Metadata Services</t>
  </si>
  <si>
    <t>l) Corporation/company</t>
  </si>
  <si>
    <t>d) Dewey Decimal Classification
h) GeoNames
j) id.loc.gov
m) RDF Book Mashup
o) VIAF
t) Other (please specify) Lexvo for languages</t>
  </si>
  <si>
    <t>We mainly use RDF dumps to match and link against our dataset.</t>
  </si>
  <si>
    <t>Size of RDF dumps; volatility of data formats of dumps; lack of availability of dumps; lack of authority control within the dumps; issues with level of specificity in terms of trying to match concepts.</t>
  </si>
  <si>
    <t>There is more literature and online information relating to consuming linked data than there was when we started so our advice would be to read as widely as possible and consult with experts in the community.</t>
  </si>
  <si>
    <t>a) We heard about linked data and wanted to try it out by exposing some of our data as linked data.
c) We wanted to expose our data to a larger audience on the Web.
e) We wanted to demonstrate what could be done with our datasets as linked data.
f) Other (please specify) UK Government Public Sector Open data initiatives</t>
  </si>
  <si>
    <t>b) SPARQL Endpoint
c) SPARQL editor
d) File Dumps
e) Content Negotiation
h) Web pages</t>
  </si>
  <si>
    <t>c) Bibliographic Ontology
d) Biographical Ontology
e) British Library Terms
g) Dublin Core Terms
j) Event Ontology
k) FOAF
l) ISBD
m) Organization Ontology
n) RDA
p) SKOS
q) WGS84 Geo Positioning</t>
  </si>
  <si>
    <t>a) RDF/XML
b) RDF/JSON
d) Turtle
f) N-Triples</t>
  </si>
  <si>
    <t>local MARC tools; MARC Report/MARC Global (from TMQ http://www.marcofquality.com/); Jena Eyeball to check the rdf/xml (http://jena.sourceforge.net/Eyeball/ )</t>
  </si>
  <si>
    <t>Steep learning curve for staff to get to grips with Semantic Web technologies.
Inconsistency in legacy data - the project highlighted some issues with legacy data. This provided us with an opportunity to enhance our legacy data in order to improve conversion.
Developing technology made it challenging to select options or identify best practice.</t>
  </si>
  <si>
    <t>Yes. http://data.bnf.fr Linked Open Data project of Bibliotheque Nationale de France http://data.bnf.fr/en/semanticweb and their Opencat pilot http://www.bnf.fr/fr/professionnels/web_donnees_applications_bnf/a.opencat.html. Interesting data model - lightweight FRBR model together with reuse of commonly used web ontologies (DC; FOAF, etc.); scalable open source platform (cubicweb). Opencat aims to demonstrate that data published on data.bnf.fr can be re-used by other libraries, in particular public libraries. Libhub - http://www.libhub.org/ because it has the potential to assess the utility of BIBFRAME as a successor to MARC21. ESTC (http://estc21.wordpress.com/data/) - because one of the aims is to build communities of interest among researchers.</t>
  </si>
  <si>
    <t>DCMI listservs; public-lod@w3.org; blogposts associated with particular projects (e.g. the Locah project was active at the time we were developing the Linked Open BNB http://archiveshub.ac.uk/locah/); Euclid - Educational Curriculum for the usage of Linked Data http://euclid-project.eu/; SWIB (Semantic Web in Libraries conference) webcasts http://swib.org/swib14/history.php</t>
  </si>
  <si>
    <t>Archaeology Data Service</t>
  </si>
  <si>
    <t>http://archaeologydataservice.ac.uk/research/stellar/</t>
  </si>
  <si>
    <t>STELLAR was a collaboration between the ADS and co-investigators at the University of Glamorgan and English Heritage, to enhance the discoverability, accessibility, impact and sustainability of ADS datasets and STAR  project outcomes (services and data resources) by enhancing the interoperability between resources using the latest integration technologies and development of semantic search facilities and associated user interfaces.
Objectives 
*Develop best practice guidelines for mapping and extraction of archaeological datasets into RDF/XML representation conforming to the CIDOC CRM-EH standard ontology
*Develop an enhanced mapping tool for non-specialist users to map and extract archaeological datasets into RDF/XML representation conforming to CIDOC CRM-EH
*Map and extract archaeological datasets into RDF/XML representation conforming to CIDOC CRM-EH (by non-specialist users)
*Develop best practice guidelines and tools for generating Linked Data corresponding to extracted datasets
*Publish corresponding Linked Data
*Evaluate the mapping tool and the Linked Data provision
*Engage with the archaeological community to inform research and disseminate outcomes</t>
  </si>
  <si>
    <t>Its hard to qualify the usage of the LOD at the moment, and are mostly reliant on people telling us they're using it.</t>
  </si>
  <si>
    <t>Align concepts we are publishing with other authorities, most of which didn't exist at the time.</t>
  </si>
  <si>
    <t>c) Other universities/research institutions
l). Corporation/company</t>
  </si>
  <si>
    <t>a) We heard about linked data and wanted to try it out by using linked data sources.
b) We thought we could enhance our own data by consuming linked data from other sources.
f) It was a requirement for a grant.
h) We wanted to experiment with combining different types of data into a single triple store.</t>
  </si>
  <si>
    <t>c) DBpedia
h) GeoNames
j) id.loc.gov
t) Other (please specify) Ordnance Survey, Heritage Data (SENESCHAL), lexvo</t>
  </si>
  <si>
    <t>e) Dataset discovery
f) Interlinking</t>
  </si>
  <si>
    <t>Yes. More domain specific authorities</t>
  </si>
  <si>
    <t>Web browsers, bespoke Java applications</t>
  </si>
  <si>
    <t>Lots of handcrafting at the moment, not many off the shelf tools that are useful for visualisation.</t>
  </si>
  <si>
    <t>Find authorities for your specific domain from the outset, and if they don't exist don't be afraid to define and publish your own concepts.</t>
  </si>
  <si>
    <t>a) We heard about linked data and wanted to try it out by exposing some of our data as linked data.
e) We wanted to demonstrate what could be done with our datasets as linked data.</t>
  </si>
  <si>
    <t xml:space="preserve">a) We heard about linked data and wanted to try it out by exposing some of our data as linked data.
c) We wanted to expose our data to a larger audience on the Web.
e) We wanted to demonstrate what could be done with our datasets as linked data.
</t>
  </si>
  <si>
    <t>b) SPARQL Endpoint
d) File Dumps
e) Content Negotiation</t>
  </si>
  <si>
    <t>f) Dublin Core
g) Dublin Core Terms
p) SKOS
r) Other (please specify) CIDOC-CRM</t>
  </si>
  <si>
    <t>a) RDF/XML
b) RDF/JSON
d) Turtle
e) N3 RDF triplets
f) N-Triples
g) N-Quads</t>
  </si>
  <si>
    <t>Tomcat, Pubby, AllegroGraph</t>
  </si>
  <si>
    <t>Little documentation or advice on how to build the systems, so had to wing it.</t>
  </si>
  <si>
    <t>Yes. PeriodO, http://perio.do/, which will address spatial temporal definitions.</t>
  </si>
  <si>
    <t>Thousand Oaks Library, Special Collections</t>
  </si>
  <si>
    <t>A&amp;A</t>
  </si>
  <si>
    <t>Michigan State University</t>
  </si>
  <si>
    <t>Yes. Linked jazz</t>
  </si>
  <si>
    <t>University of Alberta Libraries</t>
  </si>
  <si>
    <t>Canada</t>
  </si>
  <si>
    <t>http://www.canadiana.ca/en/pcdhn-lod</t>
  </si>
  <si>
    <t>Partners of the Pan-Canadian Documentary Heritage Network (PCDHN) developed a “proof-of-concept” to showcase a sampling of the network’s wealth of digital resources using “linked open data” and principles of  the semantic web. The underlying premise was to expose the metadata for these resources using RDF/XML and existing/published ontologies (element sets) and vocabularies, maximizing discovery by a broad user community.</t>
  </si>
  <si>
    <t>a) Library
c) Metadata Services
d) Digital Library Services
f) Library Systems/Information Technology</t>
  </si>
  <si>
    <t>a) We heard about linked data and wanted to try it out by using linked data sources.
b) We thought we could enhance our own data by consuming linked data from other sources.
c) We wanted to provide our users with a richer experience.
h) We wanted to experiment with combining different types of data into a single triple store.</t>
  </si>
  <si>
    <t>xml, demo website built on Mulgara triplestore</t>
  </si>
  <si>
    <t>lodlam, public-lod, semantic-web email lists</t>
  </si>
  <si>
    <t>The project is about setting up a technical environment to enable semantic search functionality in the Nationale Bibliotheekcatalogus (NBC), an API-based search service for the public library system in The Netherlands. This environment will interact with semantic wikis and Linked Open Data sources such as nl.DBpedia.org. It will include bibliographic metadata and authority data that is used within the national shared cataloging system (GGC).</t>
  </si>
  <si>
    <t>q) Other (please specify): Bibliotheek.nl's objective is providing digital infrastructure for public libraries. Our organisation will be integrated in the national library of The Netherlands (Koninklijke Bibiotheek), who will be responsible for Bibliotheek.nl tasks as of 1.1.2015</t>
  </si>
  <si>
    <t>g) Part of a state-wide/province-wide collaboration
h) Part of a national collaboration
j) System vendor
m) Other (please specify) KB, national library of The Netherlands</t>
  </si>
  <si>
    <t>Stichting Bibliotheek.nl</t>
  </si>
  <si>
    <t>a) Added to the responsibilities of current staff.
e) We are hiring/have hired external consultants with linked data expertise</t>
  </si>
  <si>
    <t>b) We thought we could enhance our own data by consuming linked data from other sources.
c) We wanted to provide our users with a richer experience.
e) We wanted greater accuracy and scope in our search results.
f) It was a requirement for a grant.
h) We wanted to experiment with combining different types of data into a single triple store.
i) Other (please specify) We want to enable librarians to realize their subject gateways by using semantic technology.</t>
  </si>
  <si>
    <t>c) DBpedia
h) GeoNames
o) VIAF
p) wikidata</t>
  </si>
  <si>
    <t>f) Interlinking
h) Harmonize data from multiple sources</t>
  </si>
  <si>
    <t>Yes. Dutch-language thesauri that are connected with the metadata of Dutch library collections..</t>
  </si>
  <si>
    <t>a) Bibliographic data (e.g., MARC records)
d) Authority files</t>
  </si>
  <si>
    <t>Yes. We have great interest in developments in Norway (Deichmanske Bibliothek) and Germany (DNB).</t>
  </si>
  <si>
    <t>BIBFRAME-discussion list, SWIB-conference</t>
  </si>
  <si>
    <t>Drexel University Libraries</t>
  </si>
  <si>
    <t>Yes. UNLV's Linked Data Project - http://www.library.unlv.edu/linked-data - it is a practical and replicable implementation using data from an institutional repository in conjunction with open source tools.</t>
  </si>
  <si>
    <t>BIBFRAME listserv, Twitter, LITA, ALCTS, OCLC</t>
  </si>
  <si>
    <t>University of Johannesburg</t>
  </si>
  <si>
    <t>South Africa</t>
  </si>
  <si>
    <t>No idea what is linked data.</t>
  </si>
  <si>
    <t>Cornell University</t>
  </si>
  <si>
    <t>TBD; more information available: https://wiki.duraspace.org/pages/viewpage.action?pageId=41354028 [Linked Data for Libraries]</t>
  </si>
  <si>
    <t>Mellon funded project in collaboration with Stanford and Harvard Library's Innovation Lab to produce an ontology and tools for publishing library data as linked data</t>
  </si>
  <si>
    <t xml:space="preserve">a) Library
c) Metadata Services
d) Digital Library Services
f) Library Systems/Information Technology
</t>
  </si>
  <si>
    <t>b) Other libraries/archives
c) Other universities/research institutions
m) Other (please specify) other organizations interested in being involved / participate in discussion</t>
  </si>
  <si>
    <t>a) Added to the responsibilities of current staff.
b) We have staff dedicated to linked data project(s).
d) We are adding/have added temporary staff with linked data expertise.</t>
  </si>
  <si>
    <t>b) We thought we could enhance our own data by consuming linked data from other sources.
c) We wanted to provide our users with a richer experience.
d) We wanted to see if consuming linked data would improve our Search Engine Optimization (SEO).</t>
  </si>
  <si>
    <t>t) Other (please specify) TBD - a few are clearly on the list but until we are further along we cannot give a more comprehensive listing</t>
  </si>
  <si>
    <t>i) Other (please specify) TBD</t>
  </si>
  <si>
    <t>Yes. Many external sources, components of records currently represented as literals, etc.</t>
  </si>
  <si>
    <t>a) Bibliographic data (e.g., MARC records)
b) Descriptive metadata
c) Digital collections
d) Authority files
g) Other (please specify) TBD</t>
  </si>
  <si>
    <t>r) Other (please specify) TBD; ontology group still working</t>
  </si>
  <si>
    <t>Yes. As a side note, VIVO and Legal Information Institute (http://www.law.cornell.edu/) are Cornell linked data projects; however, the Cataloging &amp; Metadata Services department is not involved enough in either project to fill out this survey. We have significant interest in many linked data projects outside of Cornell (and inside)</t>
  </si>
  <si>
    <t>VIVO, BIBFRAME, DLF, many others</t>
  </si>
  <si>
    <t>Utrecht University Library</t>
  </si>
  <si>
    <t>Yes. Europeana possibiltily to make our cultural heritage at a large scale accessible</t>
  </si>
  <si>
    <t>OCLC</t>
  </si>
  <si>
    <t>Stanford University</t>
  </si>
  <si>
    <t>https://wiki.duraspace.org/display/ld4l</t>
  </si>
  <si>
    <t>The goal of the project is to create a Scholarly Resource Semantic Information Store (SRSIS) model that works both within individual institutions and through a coordinated, extensible network of Linked Open Data to capture the intellectual value that librarians and other domain experts and scholars add to information resources when they describe, annotate, organize, select, and use those resources, together with the social value evident from patterns of usage.</t>
  </si>
  <si>
    <t>b) We thought we could enhance our own data by consuming linked data from other sources.
c) We wanted to provide our users with a richer experience.
d) We wanted to see if consuming linked data would improve our Search Engine Optimization (SEO).
e) We wanted greater accuracy and scope in our search results.
f) It was a requirement for a grant.
h) We wanted to experiment with combining different types of data into a single triple store.</t>
  </si>
  <si>
    <t xml:space="preserve">c) DBpedia
g) FAST
h) GeoNames
j) id.loc.gov
o) VIAF
r) WorldCat.org
s) WorldCat.org Works
</t>
  </si>
  <si>
    <t>a) Enrich bibliographic metadata or descriptions
f) Interlinking
h) Harmonize data from multiple sources</t>
  </si>
  <si>
    <t>Transformation to BIBFRAME as a common standard.</t>
  </si>
  <si>
    <t xml:space="preserve">a) Bibliographic data (e.g., MARC records)
b) Descriptive metadata
c) Digital collections
</t>
  </si>
  <si>
    <t>Other (please specify) Project underway, not sure</t>
  </si>
  <si>
    <t>Other (please specify) Not decided yet</t>
  </si>
  <si>
    <t>b) BibFrame
c) Bibliographic Ontology
k) FOAF
n) RDA
o) Schema.org
p) SKOS</t>
  </si>
  <si>
    <t>a) RDF/XML
b) RDF/JSON
d) Turtle
f) N-Triples
g) N-Quads
h) JSON-LD</t>
  </si>
  <si>
    <t>Not at that point yet</t>
  </si>
  <si>
    <t>Conversion of a test set of data from Chinese MARC to linked data and ingesting it into our triple store.</t>
  </si>
  <si>
    <t>g) Other Comment: It is intended for internal consumption only</t>
  </si>
  <si>
    <t xml:space="preserve">a) Library
f) Library Systems/Information Technology
</t>
  </si>
  <si>
    <t>f) Other (please specify) We wanted more experience in converting various data sources to linked data and storing them in a common data store.</t>
  </si>
  <si>
    <t>r) Other (please specify) Convert MARC using COMET, based on the Talis model that used many different ontologies</t>
  </si>
  <si>
    <t>a) RDF/XML
b) RDF/JSON
d) Turtle</t>
  </si>
  <si>
    <t>The incorporation of identifiers into controlled headings in MODS records intended for our digital repository for the purpose of authority control.</t>
  </si>
  <si>
    <t xml:space="preserve">g) Other Comment: Not intended for outside consumption </t>
  </si>
  <si>
    <t>The difficulty is that each heading needs an identifier to link to. If those don't exist, we need to create them in the LC/NAF--&gt;VIAF or id.loc.gov and so can only use this technique in a limited fashion.</t>
  </si>
  <si>
    <t xml:space="preserve">a) Library
c) Metadata Services
d) Digital Library Services
</t>
  </si>
  <si>
    <t>g) We wanted more effective internal metadata management.</t>
  </si>
  <si>
    <t>c) Automated authority control</t>
  </si>
  <si>
    <t>Yes (briefly describe) Being able to access identifiers for researchers from smaller data stores, preferably through absorption into larger data hubs</t>
  </si>
  <si>
    <t>Experiment with original cataloging in BibFrame for use internally but hopefully exporting it to OCLC as well.</t>
  </si>
  <si>
    <t>m) Other (please specify) OCLC</t>
  </si>
  <si>
    <t>c) We wanted to provide our users with a richer experience.
d) We wanted to see if consuming linked data would improve our Search Engine Optimization (SEO).
e) We wanted greater accuracy and scope in our search results.
g) We wanted more effective internal metadata management.</t>
  </si>
  <si>
    <t>d)Dewey Decimal Classification
g) FAST
h) GeoNames
i) Getty’s AAT
j) id.loc.gov
k) ISNI
l) ORCID
o) VIAF
r) WorldCat.org
s) WorldCat.org Works</t>
  </si>
  <si>
    <t>a) Enrich bibliographic metadata or descriptions
c) Automated authority control
e) Dataset discovery
f) Interlinking
g) As a reference source</t>
  </si>
  <si>
    <t xml:space="preserve">c) We wanted to expose our data to a larger audience on the Web.
f) Other (please specify) To fufill our obligations to the PCC
</t>
  </si>
  <si>
    <t>We hope to expose them locally but also contribute to OCLC.</t>
  </si>
  <si>
    <t>OCLC is not able to accept BibFrame yet as an output from us.</t>
  </si>
  <si>
    <t>We are focused on BibFrame right now so the BibFrame discussion list and implementers lists are the most important.</t>
  </si>
  <si>
    <t>Swiss National Library</t>
  </si>
  <si>
    <t>Switzerland</t>
  </si>
  <si>
    <t>Private</t>
  </si>
  <si>
    <t>University of Texas at Austin</t>
  </si>
  <si>
    <t>Yes. BIBFRAME initiative: This project is important because it will replace MARC in the near future and many libraries are likely to implement to convert their library data to link data by using BIBFRAME.</t>
  </si>
  <si>
    <t>BIBFRAME listserv
w3.org</t>
  </si>
  <si>
    <t>http://isni.org/isni/  that redirects to http://isni-url.oclc.nl/isni/</t>
  </si>
  <si>
    <t>ISNI - provides ISNI, name and links to sources.  Formats supported:  .html (default), .rdf, (rdf xml) .xml 
ALso given is content negotiation page.</t>
  </si>
  <si>
    <t>b) Other libraries/archives
d) Other members of our consortium
k) Foundation
l) Corporation/company
m) Other (please specify) RIghts management societies</t>
  </si>
  <si>
    <t>g) Other (please specify) System development commitment</t>
  </si>
  <si>
    <t>Other (please specify) The license is based on French State Open License; the linked dataset has not yet been released</t>
  </si>
  <si>
    <t>e) Content Negotiation
f) Embedded Markup (RDFa, MicroData, etc)
h) Web pages</t>
  </si>
  <si>
    <t>f) Dublin Core
k) FOAF
n) RDA
p) SKOS
r) Other (please specify) isni, rdaGr2</t>
  </si>
  <si>
    <t>Yes. BnF, VIAF, WorldCat</t>
  </si>
  <si>
    <t>Patrick Henry Community College</t>
  </si>
  <si>
    <t>Missoula Public Library</t>
  </si>
  <si>
    <t>http://www.missoulapubliclibrary.org/MCPL_News/index.php/newspaper</t>
  </si>
  <si>
    <t>Index for the Missoulian local newspaper.  
Audience is anyone who wishes to find information in the microfilm for the Missoulian newspaper.  (The newspaper does not index their work)</t>
  </si>
  <si>
    <t>If the user finds the information they are looking for</t>
  </si>
  <si>
    <t>a) Library</t>
  </si>
  <si>
    <t>Marshalltown Public Library</t>
  </si>
  <si>
    <t>Campbell Co Public Library</t>
  </si>
  <si>
    <t>Guntersville Public Library</t>
  </si>
  <si>
    <t>i don't have any at this time.</t>
  </si>
  <si>
    <t>Mt. Lebanon Public Library</t>
  </si>
  <si>
    <t>oglala lakota college woksape tipi acadeic/public library &amp; archives</t>
  </si>
  <si>
    <t>n/a</t>
  </si>
  <si>
    <t>University of Central Oklahoma</t>
  </si>
  <si>
    <t>SILAS [Singapore Integrated Library Automation Services]</t>
  </si>
  <si>
    <t>Singapore</t>
  </si>
  <si>
    <t>Tresoar (Leeuwarden - The Netherlands)</t>
  </si>
  <si>
    <t>TBD
www.erfgoedenlocatie.nl
(Heritage &amp; Location)</t>
  </si>
  <si>
    <t>Heritage &amp; Location is a nation wide project initiated by The DEN Foundation (Digitaal Erfgoed Nederland / Digital Heritage Netherlands). Heritage &amp; Location combines heritage and location. Heritage objects such as images contain location. With heritage object, there is also the dimension of time involved. Heritage &amp; Location combines both time and location  by using a historical geocoder. The technique used is Linked Open Data.
Tresoar has contributed to this project during the research-phase of this nation wide project, among other institutes by being a part of one of the researchteams.</t>
  </si>
  <si>
    <t>b) Other libraries/archives
c) Other universities/research institutions
h) Part of a national collaboration</t>
  </si>
  <si>
    <t>g) Other (please specify) Heritage &amp; Location is a national project to which Tresoar contributes. Heritage &amp; Location is funded by the government. Tresoar is contributing to the project by supplying manhours without charging any fees</t>
  </si>
  <si>
    <t>Colorado College</t>
  </si>
  <si>
    <t>http://catalog.coloradocollege.edu/</t>
  </si>
  <si>
    <t>The TIGER catalog is the current iteration of Colorado College Tutt Library's Catalog Pull Platform. The source code is licensed under the GPLv2 open source license with the code being managed on Github at https://github.com/jermnelson/tiger-catalog with the actual catalog located at http://catalog.coloradocollege.edu/.
The public TIGER catalog is a lightweight Flask web app that connects to a Linked-Data back-end semantic server. The catalog's user interface was inspired by Aaron Schmidt of Influx Design blog post.</t>
  </si>
  <si>
    <t>b) Less than one year NB Think the distinction between "development" and "production" are arbitary and unhelpful in describing Lean and/or agile development process</t>
  </si>
  <si>
    <t>a) Library
c) Metadata Services
f) Library Systems/Information Technology
g) Campus Information Technology</t>
  </si>
  <si>
    <t>m) Other (please specify) Outside consultant</t>
  </si>
  <si>
    <t>c) DBpedia
j) id.loc.gov
r) WorldCat.org</t>
  </si>
  <si>
    <t xml:space="preserve">a) Bibliographic data (e.g., MARC records)
b) Descriptive metadata
</t>
  </si>
  <si>
    <t>b) BibFrame
o) Schema.org
r) Other (please specify) MARC RDF</t>
  </si>
  <si>
    <t>a) RDF/XML
b) RDF/JSON
d) Turtle
h) JSON-LD</t>
  </si>
  <si>
    <t>https://github.com/jermnelson/schema-org-editor</t>
  </si>
  <si>
    <t>A schema.org web editor for creating schema.org RDF graphs that are saved to a Fedora 4 repository. This project is initially targeted at library staff and interested individuals in using Fedora 4 as a triple-store for schema.org metadata.</t>
  </si>
  <si>
    <t xml:space="preserve">a) Library
c) Metadata Services
f) Library Systems/Information Technology
</t>
  </si>
  <si>
    <t>b) Enrich an application
d) Auto-suggest</t>
  </si>
  <si>
    <t>a) Bibliographic data (e.g., MARC records)
b) Descriptive metadata
g) Other (please specify) Fedora and PREMIS</t>
  </si>
  <si>
    <t>e) Content Negotiation
g) Application</t>
  </si>
  <si>
    <t>schema.org/bibex
bibframe.org implementers and general lists
cod4lib
ngc4lib</t>
  </si>
  <si>
    <t>g) Other (please specify) covered by our museum. The IT help we got at the beginning was paid by the British Museum. The researchSpace project received Mellon Foundation grant money but the development of linked open data at the YCBA was just ingested in the Collections Information &amp; Access department.</t>
  </si>
  <si>
    <t>collection.britishmuseum.org</t>
  </si>
  <si>
    <t>Sparql EndPoint point using the CIDOC CRM ontology for the Museum's entire collection</t>
  </si>
  <si>
    <t>c. 1,000 - 10,000 requests/day  NB endpoint s not that useful -</t>
  </si>
  <si>
    <t>h) Research and Development group
i) Computer Science Department</t>
  </si>
  <si>
    <t>i) Part of an international collaboration</t>
  </si>
  <si>
    <t>g) Other (please specify) Covered by our Museum</t>
  </si>
  <si>
    <t>f) Other (please specify) Off-shoot of a larger project using CIDOC CRM, but criminal not to make it public in the mean while</t>
  </si>
  <si>
    <t>g) Other (please specify) Data about museum objects</t>
  </si>
  <si>
    <t>Other (please specify) Open Data licence</t>
  </si>
  <si>
    <t>r) Other (please specify) CIDOC CRM!</t>
  </si>
  <si>
    <t>a) RDF/XML
b) RDF/JSON
e) N3 RDF triplets
f) N-Triples</t>
  </si>
  <si>
    <t>RDF Store</t>
  </si>
  <si>
    <t>People thinking it is just a technology exercise</t>
  </si>
  <si>
    <t>Publish the highest quality possible that will also achieve semantic and contextual harmionisation. You will end up doing it again otherwise and therefore it is far more cost effective and gets the best results.  
Use CIDOC CRM / FRBRoo</t>
  </si>
  <si>
    <t>TBD  (Admin site www.researchspace.org)</t>
  </si>
  <si>
    <t>Online collaborative research system using CIDIC CRM data. [From Yale Center for British Art: researchSpace proposes to create a linked open data based research environment with many research tools built in (annotations, version creation,...).]</t>
  </si>
  <si>
    <t>h) Research and Development group
j) Digital humanities</t>
  </si>
  <si>
    <t>k) Foundation
m) Other (please specify) Other museums: Yale Center for British Art and the Rijksmusseum [Responses from YCBA]</t>
  </si>
  <si>
    <t>c) Received grant money to implement it.
g) Other (please specify) NB Mellon Foundation [noted by YCBA]</t>
  </si>
  <si>
    <t>i) Other (please specify) We wanted to do something more and with scientific precision. (linked data is not enough for this)  [From YCBA: c)  We wanted to provide our users with a richer experience.</t>
  </si>
  <si>
    <t>t) Other (please specify) none</t>
  </si>
  <si>
    <t>RDF Store, Reasoning, Solr</t>
  </si>
  <si>
    <t>What is published to the Internet as Linked data is not always reuseable. Data is not understanding. Linked data without context is almost useless.</t>
  </si>
  <si>
    <t>Use CIDOC CRM / FRBRoo for cultural heritage  sources. It will be far more costs effective and provide the highes quality of data that can be inetgrated preserving the variability and language of your data.</t>
  </si>
  <si>
    <t>See British Museum response</t>
  </si>
  <si>
    <t>i) Other (please specify) not using them</t>
  </si>
  <si>
    <t>f) Other (please specify) We looked at the requirments for out project and choose the best route we could for the current time. It is the ontology that matters rather than the technical implementation</t>
  </si>
  <si>
    <t>Other (please specify) It will be a large aggregation</t>
  </si>
  <si>
    <t>Other (please specify) Open as possible, but also dealing with research project data and enrichment.</t>
  </si>
  <si>
    <t>i) Other (please specify) The system uses SPARQL but is mediated</t>
  </si>
  <si>
    <t>p) SKOS
r) Other (please specify) CIDOC CRM, FRBR</t>
  </si>
  <si>
    <t xml:space="preserve">rdf store, Solr
</t>
  </si>
  <si>
    <t>Mindset - People still think in terms of relational models and assume that different methods are more complicated rather than just different.</t>
  </si>
  <si>
    <t>Publish to the hihest possible quality. Don's use fixed field/ value data models. For cultural heritage data use CIDOC CRM / FRBRoo</t>
  </si>
  <si>
    <t>Biblioteca della Camera dei deputati</t>
  </si>
  <si>
    <t>Italy</t>
  </si>
  <si>
    <t>http://dati.camera.it/it/download/bpr.html</t>
  </si>
  <si>
    <t>The Bibliography of the Italian Parliament and electoral studies (BPR) contains more than 20,000 bibliographic references (and nearly 3,000 full texts) relating to the Italian Parliament and the general elections since 1848. Each reference is assigned one or more classification codes which are taken from a directory of over 100 classifications that are organized into seven major fields. 
The main objectives of the project, which is being realized jointly by the Library and the Information technology Department, and is included in the more general adoption of linked open data at the Chamber of deputies, were: a) to substitute the original Access database and to add more management features: in particular, to increase the reuse of data, in order to avoid repetitive tasks, and to strengthen controls over consistency and correctness; b) to redesign and update the end user interface, making it more agile and including faceted search; c) to increase the external projection of the BPR, permitting data harvesting and general data reuse; we would like to engage students and academics in the elaboration and visualization of data and we are also considering submitting our data to CulturaItalia and Europeana.
Data from the previous Access db has been migrated to a new platform that deals with native RDF/XML format; the ontology was set up reusing parts of Dublin Core, ISBD and BIBO ontologies, and disaggregation of data was carried out using mapping rules based on ISBD punctuation. Data are available for download (CC-by-sa license) or querying via a SPARQL endpoint (http://dati.camera.it/sparql; graph IRI:http://dati.camera.it/ocd/bpr/). The new consultation website (currently in demo version) will permit direct download of single records. Linking to external datasets such as VIAF for authors and Italian Nuovo soggettario is to be implemented. More information at http://biblioteca.camera.it/application/xmanager/projects/biblioteca/file/bprposterpresentation_rev.pdf</t>
  </si>
  <si>
    <t>a) It's not yet in production. NB Data has been published but we are still refining them and working on the customization of the platform functionalities. Switch to production is scheduled for september.</t>
  </si>
  <si>
    <t>We would immediately use Open Refine to extract and clean up data after the first export from Access</t>
  </si>
  <si>
    <t>a) Library
o) External consultant/contractor
q) Other (please specify): Chamber of deputies Information Technology Department</t>
  </si>
  <si>
    <t>m) Other (please specify) Regesta.exe, Chamber of deputies consultant and developer of the Linked Data Platform in use</t>
  </si>
  <si>
    <t>e) We are hiring/have hired external consultants with linked data expertise.</t>
  </si>
  <si>
    <t xml:space="preserve">a) We heard about linked data and wanted to try it out by exposing some of our data as linked data.
c) We wanted to expose our data to a larger audience on the Web.
</t>
  </si>
  <si>
    <t>Other (please specify) Currently CC-by-sa but we are considering CC-by</t>
  </si>
  <si>
    <t>c) Bibliographic Ontology
f) Dublin Core
g) Dublin Core Terms
l) ISBD
p) SKOS</t>
  </si>
  <si>
    <t>a) RDF/XML
b) RDF/JSON
h) JSON-LD</t>
  </si>
  <si>
    <t>We use Virtuoso Universal Server to provide the SPARQL Endpoint, Apache Jena to manage triples stored in the triplestore, some custom procedures based on Java2EE and web application, based on openDams, to edit and interlink the bibliographical resources</t>
  </si>
  <si>
    <t>It has been very difficult to disaggregate data correctly, until we switched to Open Refine.
Customization of the Linked Data Platform has been time consuming but we eventually made it.
As for linking to external datasets, the results of the automated procedure are still unsatisfactory.</t>
  </si>
  <si>
    <t>Pay attention to reuse existing ontologies in order to improve interoperability and user comprehension of your published data.
Linking to external datasets is very important but also very difficult.</t>
  </si>
  <si>
    <t>public-ldp@w3.org, 
http://lodlam.net/ Linked Open Data in Libraries, Archives, &amp; Museums 
ifla2014-satdata.bnf.fr IFLA 2014 Satellite Meeting Linked Data in Libraries</t>
  </si>
  <si>
    <t>Sheridan Public Library</t>
  </si>
  <si>
    <t>N/A</t>
  </si>
  <si>
    <t>Colorado State University</t>
  </si>
  <si>
    <t>http://digitool.library.colostate.edu/R/?func=collections-result&amp;collection_id=3430</t>
  </si>
  <si>
    <t>We are archiving datasets from the NSF-funded Shortgrass Steppe-Long-Term Ecological Research station in northern Colorado. We are depositing both the data and everything associated with the data into our digital repository, such as images, technical reports, theses and dissertations, articles, etc. and linking these items to that data. Target audience is researchers working in the natural sciences.</t>
  </si>
  <si>
    <t>This project was a pilot. We consider it a success in that we are archiving these important datasets, linking them to the published research, and making all openly available. When the statistics increase over time we will consider the project to be a greater success.</t>
  </si>
  <si>
    <t>We can't think of anything we would do differently.</t>
  </si>
  <si>
    <t>a) Library
b) Archives
d) Digital Library Services
e) Reference/Reader Services
g) Campus Information Technology
q) Other (please specify): Research scientists on campus</t>
  </si>
  <si>
    <t>m) Other (please specify) Ph. D. student from another university</t>
  </si>
  <si>
    <t>e) We wanted to demonstrate what could be done with our datasets as linked data.
F) Other (please specify) This particular SGS-LTER station was de-funded by NSF and the datasets collected during the past 30 years needed an archival home</t>
  </si>
  <si>
    <t>b) Descriptive metadata
g) Other (please specify) The datasets themselves, accessible via a persistent object handle</t>
  </si>
  <si>
    <t>f) Dublin Core
g) Dublin Core Terms
r) Other (please specify) Ecological Metadata Language (EML)</t>
  </si>
  <si>
    <t>Digital asset managment system
Handles
Tab-delimited text format</t>
  </si>
  <si>
    <t>Determining the workflow - lots of planning, discussion, trial and error, looked at what was done for other projects
Delivery of a variety of related resources - tied them together via a zip package
Metadata issues - building an EML crosswalk to Dublin Core; had to decide what to deliver from very dense EML metadata
Systematic linkage with PASTA - developed object-level handle and staged it for PASTA to harvest</t>
  </si>
  <si>
    <t>Always look at what others have done before you
Build a good relationship with the researcher with whom you are working; leverage the knowledge and experience of that person or persons
Carefully plan your project ahead of time, in particular the metadata</t>
  </si>
  <si>
    <t>IDCC
Federal agencies like CENDI, NSF, NEH
SPARC Repositories Conference
Digital Library Federation
Association of Research Libraries</t>
  </si>
  <si>
    <t>Ferrer Internacional SA</t>
  </si>
  <si>
    <t>Not applicable</t>
  </si>
  <si>
    <t>American Antiquarian Society</t>
  </si>
  <si>
    <t xml:space="preserve"> http://www.americanantiquarian.org/catalog.htm</t>
  </si>
  <si>
    <t>AAS General Catalog, which includes the North American Imprints Program</t>
  </si>
  <si>
    <t>g) Other
Comment: I'm not sure how to answer this question</t>
  </si>
  <si>
    <t>We are turning to a model where users can export our data more directly</t>
  </si>
  <si>
    <t>We will implement RDA standards and transform from MARC to XML down the road</t>
  </si>
  <si>
    <t>a) Library
b) Archives
c) Metadata Services
e) Reference/Reader Services
j) Digital humanities</t>
  </si>
  <si>
    <t>b) Other libraries/archives
c) Other universities/research institutions
d) Other members of our consortium
e) Part of a discipline-specific collaboration
f) Scholarly society</t>
  </si>
  <si>
    <t>a) Covered by our library/archive.
g) Other (please specify) We use volunteers from the Friends to do the data entry</t>
  </si>
  <si>
    <t>The University of Texas at Austin</t>
  </si>
  <si>
    <t>http://perio.do</t>
  </si>
  <si>
    <t>PeriodO seeks to develop a Linked Data gazetteer of chronologically and spatially specific definitions of historical, archaeological, and art-historical periods proposed by authoritative sources (scholars and heritage-management organizations). It is not meant to be a controlled vocabulary, but a record of the variety of assertions that have been made about periods in various parts of the world. We will provide URIs for period definitions that can be deployed as metadata for databases that need more specific definitions than those offered by the LoC or the Getty AAT. We will also create a visualization platform to display period information and eventually a reconciliation service. It is our hope that PeriodO can serve in a similar way as the Pleiades spatial gazetteer has in creating infrastructure for the further linking of data about the ancient world.</t>
  </si>
  <si>
    <t>We've only just started, so this is hard to say. I might seek a larger number of partners to contribute their controlled vocabularies or thesauri in advance.</t>
  </si>
  <si>
    <t>j) Digital humanities
l) Faculty in academic departments
m) Students in academic departments
o) External consultant/contractor</t>
  </si>
  <si>
    <t>b) Other libraries/archives
c) Other universities/research institutions
e) Part of a discipline-specific collaboration</t>
  </si>
  <si>
    <t>a) Added to the responsibilities of current staff.
d) We are adding/have added temporary staff with linked data expertise.
e) We are hiring/have hired external consultants with linked data expertise.</t>
  </si>
  <si>
    <t>i) Other (please specify) We are trying to adhere to Berners-Lee's Five-Star Linked Data principles by both using and producing URIs.</t>
  </si>
  <si>
    <t>c) DBpedia
l) ORCID
o) VIAF
p) wikidata
r) WorldCat.org
t) Other (please specify) pleiades.stoa.org</t>
  </si>
  <si>
    <t>g) As a reference source
h) Harmonize data from multiple sources
i) Other (please specify) geotemporal visualization</t>
  </si>
  <si>
    <t>Yes. Individual artworks, objects, etc. in archaeological or museum databases (some available already, many not)</t>
  </si>
  <si>
    <t>Javascript, JSON-LD, GeoJSON, RDF</t>
  </si>
  <si>
    <t>Because we're insisting on absolute spatial and chronological coordinates for period assertions, our biggest problems are lack of specificity (e.g. in the AAT) and the changing nature of spatial boundaries (e.g. if a period definition is current in 19th-c Prussia, that's not the same spatial footprint as current Germany). We are trying to limit our consumption to LD that has the necessary coordinate attributes, and are actively seeking historical geodata, ideally also available as LD.</t>
  </si>
  <si>
    <t>f) Other (please specify) We deliberately set out to create a new LD gazetteer to fill what we saw as a gap in the current space.</t>
  </si>
  <si>
    <t>g) Other (please specify) Historical, archaeological, and art-historical period definitions proposed by authoritative sources.</t>
  </si>
  <si>
    <t>f) Dublin Core
k) FOAF
p) SKOS
r) Other (please specify) We are also planning to map to the CIDOC-CRM.</t>
  </si>
  <si>
    <t>Yes. Pelagios -- http://pelagios-project.blogspot.com/. This project is showing major progress in using LD principles to increase the discoverability of ancient data through place associations. It's the sort of project we'd like to see expand to the temporal realm, and this is one of the major spurs for our own project.</t>
  </si>
  <si>
    <t>As the archaeologist on this project, I tend to get much of my information from the annual Computer Applications and Quantitative Methods in Archaeology conference (CAA). I also benefited from various other opportunities, including the Linked Ancient World Data Institute sponsored by the NEH and Pelagios workshop</t>
  </si>
  <si>
    <t>Total non-0 responses</t>
  </si>
  <si>
    <t>Projects described:</t>
  </si>
  <si>
    <t>Yale University Library</t>
  </si>
  <si>
    <t>Yes. Yale Center for British Art (not part of the Yale Library) has implemented Linked Open Data services its collection. It is interesting and inspiring. See more indormation at: http://britishart.yale.edu/collections/using-collections/technology/linked-open-data</t>
  </si>
  <si>
    <t>Listservs:
lita-lld@ala.org
lod@lists.digitalhumanities.org
public-lod@w3.org
Professional organizations:
OCLC WorldCat Linked Data Explorer
 (http://experimental.worldcat.org)
LC Linked Data Service (http://id.loc.gov/)
LODLAM (lodlam.net)
Europeana Labs 
http://labs.europeana.eu/
EU Open Data Portal 
https://open-data.europa.eu/en/data
SWEOIG Linking Open Data
http://www.w3.org/wiki/SweoIG/TaskForces/CommunityProjects/LinkingOpenData</t>
  </si>
  <si>
    <t>Smithsonian</t>
  </si>
  <si>
    <t>SI Profiles: A VIVO backend project to develop a SI wide knowledge set</t>
  </si>
  <si>
    <t>a) Library
b) Archives
c) Metadata Services
d) Digital Library Services
g) Campus Information Technology
i) Computer Science Department
j) Digital humanities
l) Faculty in academic departments
q) Other (please specify): Museum staff and services</t>
  </si>
  <si>
    <t>t) Other (please specify) We maybe using other VIVO sites - to connect and share. We may use VIAF down the road. I'd like to use ORCID</t>
  </si>
  <si>
    <t>b) Enrich an application
f) Interlinking</t>
  </si>
  <si>
    <t>Yes. Other Federal Agencies data - overlapping researchers ; Grant data</t>
  </si>
  <si>
    <t>VIVO</t>
  </si>
  <si>
    <t>Learning curve and technology issues</t>
  </si>
  <si>
    <t>Firm understanding of ontologies</t>
  </si>
  <si>
    <t>g) Other (please specify) profiles</t>
  </si>
  <si>
    <t>Other (please specify) Unclear yet</t>
  </si>
  <si>
    <t>Other (please specify) I do not know - one of the open ones but it isn't clear to me which we will declare</t>
  </si>
  <si>
    <t>c) Bibliographic Ontology
d) Biographical Ontology
f) Dublin Core
k) FOAF
r) Other (please specify) VIVO Core BIBO VCard ... etc.</t>
  </si>
  <si>
    <t>i) Other (please specify) I believe all or almost all but I don't know for sure</t>
  </si>
  <si>
    <t>TBD (security/privacy issues may come up)</t>
  </si>
  <si>
    <t>Yes. Bibframe (interesting to get bibliographic data out); VIAF (name authorities are cool!)</t>
  </si>
  <si>
    <t>LOD/LAM events at ALA etc.</t>
  </si>
  <si>
    <t>Minnesota Historical Society</t>
  </si>
  <si>
    <t>Our project will not have a project URL, but linked data will be used in our existing online EAD finding aids and Collection Management System/Collections Online.</t>
  </si>
  <si>
    <t>An open-source, cloud-based app to periodically match, reconcile, and link name headings used in the Society’s various data sets to the forms of names that have been established in a cooperative and authoritative data set maintained by the Library of Congress in its Name Authority File (LCNAF).  The purpose of this app is to provide data that will consistently collate names in our collection catalogs, thereby improving user discovery.  The app matches name strings from our Collection Finding Aids (EAD: Encoded Archival Description) and Collection Management System (KE EMu database) with data in the Library of Congress Name Authority File.  It automates extraction of name strings from Collection Finding Aids, reports data from matched, unmatched and undifferentiated  strings, provides a mechanism to review and select LCNAF data, and updates finding aids with LCNAF identifiers and preferred forms of name.  It automates comparison of data from the Collection Management System against data in the LCNAF and will report  matched, unmatched, and undifferentiated string matches and provides a mechanism to review and select LCNAF data. LCNAF identifiers and preferred form of name are then imported into the Collection Management Sytem database.</t>
  </si>
  <si>
    <t>g)  Other - Not relevant</t>
  </si>
  <si>
    <t>We might have done more to help our vendor understand the complexity of the LCNAF data service as well as the complexity of the MARC authority format.  We also would have preferred to have done this as an official project, with staff resources allocated, rather than as an ad-hoc, project that we've crammed into our already full schedules.</t>
  </si>
  <si>
    <t>c) Metadata Services</t>
  </si>
  <si>
    <t>j) System vendor</t>
  </si>
  <si>
    <t>b) We thought we could enhance our own data by consuming linked data from other sources.
c) We wanted to provide our users with a richer experience.
d) We wanted to see if consuming linked data would improve our Search Engine Optimization (SEO).
e) We wanted greater accuracy and scope in our search results.
g) We wanted more effective internal metadata management.</t>
  </si>
  <si>
    <t>a) Enrich bibliographic metadata or descriptions
c) Automated authority control
g) As a reference source
h( Harmonize data from multiple sources</t>
  </si>
  <si>
    <t>Xquery, eXist database, LCNAF atom service</t>
  </si>
  <si>
    <t>1) LCNAF's data service limits result set to 20.  Vendor needed to contact LC to learn how to increase result set to 100 (LC requested that we keep the data sets to 100 or less).  Even with the increase, we still need to make multiple queries for large result sets.  2)  Vendor needed to incorporate an additional routine to translate atom to MARCXML.  3) Outdated computer hardware (not enough RAM) interfered with application testing.</t>
  </si>
  <si>
    <t>Estimate the time required for the project and then double it.  The time to explain details of MARC, EAD, and local practices and standards to the vendor, to test functionality of the application, and to test navigational design elements of the application all require dedicated blocks of time.</t>
  </si>
  <si>
    <t>MDOR, http://journal.code4lib.org/</t>
  </si>
  <si>
    <t>National Library Board (NLB)</t>
  </si>
  <si>
    <t>k) Foundation</t>
  </si>
  <si>
    <t>l) Faculty in academic departments</t>
  </si>
  <si>
    <t>d) We are adding/have added temporary staff with linked data expertise.</t>
  </si>
  <si>
    <t>c) We wanted to provide our users with a richer experience.</t>
  </si>
  <si>
    <t>b) Canadian Subject Headings</t>
  </si>
  <si>
    <t>f) Interlinking</t>
  </si>
  <si>
    <t>Korea National Library of Medicine</t>
  </si>
  <si>
    <t>South Korea</t>
  </si>
  <si>
    <t>http://library.si.edu/digital-library/books</t>
  </si>
  <si>
    <t>Books in our collection that have been scanned and are available online and are presented with RDFa bibliographic data. The objective is to make our content more reusable and available to others. The audience is as of yet unknown in specific, but is generally defined as the public.</t>
  </si>
  <si>
    <t>We haven't taken the time to explore if or how others are using this content.</t>
  </si>
  <si>
    <t>We will probably publish all of our linked data as a downloadable file and look to other sources on the web which we could encourage to link to our content.</t>
  </si>
  <si>
    <t>a) Library
d) Digital Library Services</t>
  </si>
  <si>
    <t>f) Embedded Markup (RDFa, MicroData, etc)
h) Web pages</t>
  </si>
  <si>
    <t>c) Bibliographic Ontology
d) Biographical Ontology
f) Dublin Core
k) FOAF
p) SKOS
r) Other (please specify) Creative Commons, SIOC</t>
  </si>
  <si>
    <t>Drupal 7 + RDF module + RDFx Module</t>
  </si>
  <si>
    <t>* Selecting appropriate ontologies to represent our data. We worked closely with our Metadata department on choosing ones that we agreed were the most appropriate, or widely used.
* Working around the limitations that exist in Drupal. Drupal displays RDFa very well, but getting an RDF+XML, or N-Tuples version of the content on the page is not clear or easy to accomplish.</t>
  </si>
  <si>
    <t>Plan, plan, plan! Do research. Understand all that there is going on and what challenges you will have before you reach them.</t>
  </si>
  <si>
    <t>We digitized a 15-volume set of books that contains botanists, biographical information, and their publications. The text has been converted to a database that is a prime candidate for linked data. Books, journal articles, names, dates, locations, institutions, species names and more are all possible elements that may be linked. The target audience is currently botanical researchers, but linked data may open the data to college and high school students.</t>
  </si>
  <si>
    <t>a) It's not yet in production. NB Estimated 2015 launch date.</t>
  </si>
  <si>
    <t>The goals are still as of yet unspecified. This is part of the planning.</t>
  </si>
  <si>
    <t>d) Other members of our consortium</t>
  </si>
  <si>
    <t>c) DBpedia
h) GeoNames
p) wikidata
r) WorldCat.org</t>
  </si>
  <si>
    <t>a) Enrich bibliographic metadata or descriptions
b) Enrich an application</t>
  </si>
  <si>
    <t>N/A. Project is still in the planning stages.</t>
  </si>
  <si>
    <t>b) Descriptive metadata
c) Digital collections
d) Authority files</t>
  </si>
  <si>
    <t xml:space="preserve">b) Descriptive metadata
c) Digital collections
</t>
  </si>
  <si>
    <t>a) Not yet accessible
d) File Dumps
f) Embedded Markup (RDFa, MicroData, etc)
h) Web pages</t>
  </si>
  <si>
    <t>b) BibFrame
c) Bibliographic Ontology
d) Biographical Ontology
f) Dublin Core
k) FOAF
p) SKOS</t>
  </si>
  <si>
    <t>a) RDF/XML
c) RDFa
d) Turtle
e) N3 RDF triplets</t>
  </si>
  <si>
    <t>N/A. Project is still in the planning stages. But initially Drupal.</t>
  </si>
  <si>
    <t>University of Arkansas</t>
  </si>
  <si>
    <t>Defense Language Institute Foreign Language Center  (DLIFLC) Aiso Library</t>
  </si>
  <si>
    <t>Yes in that we were able to create the proof-of-concept but less so in that partner institutions have not been able to carry on with the project as we may have hoped.</t>
  </si>
  <si>
    <t>Have some additional time to enable more automation of the metadata work and ensure commitment from partner institutions to continue with the project.</t>
  </si>
  <si>
    <t>a) Library
c) Metadata Services
d) Digital Library Services
o) External consultant/contractor</t>
  </si>
  <si>
    <t>b) Other libraries/archives
c) Other universities/research institutions
h) Part of a national collaboration
l) Corporation/company</t>
  </si>
  <si>
    <t>a) Covered by our library/archive.
d) Received funding support by partner institutions.</t>
  </si>
  <si>
    <t xml:space="preserve">b) Canadian Subject Headings
c) DBpedia
g) FAST
h) GeoNames
j) id.loc.gov
o) VIAF
r) WorldCat.org
</t>
  </si>
  <si>
    <t>a) Enrich bibliographic metadata or descriptions
h) Harmonize data from multiple sources</t>
  </si>
  <si>
    <t>automate, automate, automate</t>
  </si>
  <si>
    <t xml:space="preserve">b) BibFrame
c) Bibliographic Ontology
d) Biographical Ontology
f) Dublin Core
g) Dublin Core Terms
j) Event Ontology
k) FOAF
l) ISBD
n) RDA
o) Schema.org
</t>
  </si>
  <si>
    <t>University of British Columbia</t>
  </si>
  <si>
    <t>The project aims to consolidate UBC's digital collections and digitally published research materials into a common interface and research platform. Metadata is being harvested into a JSON-LD data model that will (eventually) be accessible either as an LOD endpoint or (in the near term) as RDF and JSON-LD through a standard API request.  We are also aiming to enhance the existing metadata by harvesting appropriate linked data to 'fill in the gaps' in our records.</t>
  </si>
  <si>
    <t>a) Library
c) Metadata Services
d) Digital Library Services
f) Library Systems/Information Technology
g) Campus Information Technology</t>
  </si>
  <si>
    <t xml:space="preserve">a) Added to the responsibilities of current staff.
d) We are adding/have added temporary staff with linked data expertise.
</t>
  </si>
  <si>
    <t>a) Covered by our library/archive.
c) Received grant money to implement it.
d) Received funding support by partner institutions.
f) Privately funded</t>
  </si>
  <si>
    <t>a) We heard about linked data and wanted to try it out by using linked data sources.
b) We thought we could enhance our own data by consuming linked data from other sources.
c) We wanted to provide our users with a richer experience.
e) We wanted greater accuracy and scope in our search results.</t>
  </si>
  <si>
    <t>c) DBpedia
e) DPLA
f) Europeana
h) GeoNames
j) id.loc.gov</t>
  </si>
  <si>
    <t>Yes immigration/movement vocabularies to describe movement over time</t>
  </si>
  <si>
    <t>c) Digital collections
e) Encoded Archival Descriptions/ Archival finding aids</t>
  </si>
  <si>
    <t>a) Bibliographic data (e.g., MARC records)
b) Descriptive metadata
c) Digital collections
d) Authority files
e) Encoded Archival Descriptions/ Archival finding aids</t>
  </si>
  <si>
    <t>c) Digital collections
d) Authority files
e) Encoded Archival Descriptions/ Archival finding aids</t>
  </si>
  <si>
    <t>a) Bibliographic data (e.g., MARC records)
b) Descriptive metadata
c) Digital collections
d) Authority files
e) Encoded Archival Descriptions/ Archival finding aids
g) Other (please specify) Museum data</t>
  </si>
  <si>
    <t>a) Not yet accessible
f) Embedded Markup (RDFa, MicroData, etc)
g) Application
h) Web pages</t>
  </si>
  <si>
    <t>f) Dublin Core
g) Dublin Core Terms
i) European Data Model vocabulary
o) Schema.org
p) SKOS</t>
  </si>
  <si>
    <t>a) RDF/XML
b) RDF/JSON
g) N-Quads
h) JSON-LD</t>
  </si>
  <si>
    <t>Use JSON-LD.</t>
  </si>
  <si>
    <t>Yes. DPLA, Europeana</t>
  </si>
  <si>
    <t>Queen's University Library</t>
  </si>
  <si>
    <t>This project was done in my previous job. The purposes/objectives are for building an university IR for storing multiple formats of research materials and develop the right schema for storing them, such as faculty lectures, conference papers, cases and webinars in word, excel, pdf and video files. The target audiences are: Users in the university who has access to the internal web site, including faculty, students, researchers.</t>
  </si>
  <si>
    <t>c) More than one year and less than two years  NB It was planned, built and used for about one and half year</t>
  </si>
  <si>
    <t>g) Other
Comment: I don't know because I started working in a new orgnization a year ago.</t>
  </si>
  <si>
    <t>We defined and set up the schema, created and validated records based on the schema, and would be able to link the data by their relationships which are defined in the schema and could search/find records using their relationships using the system we developed. (The system used is eXist)</t>
  </si>
  <si>
    <t>Well define the schema first before we generated the records. Use the schema to validate all of the records before we stored them in the system's database. (The linked data was not published because they are for internal use)</t>
  </si>
  <si>
    <t>a) Library
c) Metadata Services
f) Library Systems/Information Technology
o) External consultant/contractor</t>
  </si>
  <si>
    <t>m) Other (please specify) Experts/consultants in eXist system and Metadata/schema</t>
  </si>
  <si>
    <t>c) Received grant money to implement it.
g) Other (please specify) It's an internal project funded by a grant.</t>
  </si>
  <si>
    <t>Campus Condorcet</t>
  </si>
  <si>
    <t>France</t>
  </si>
  <si>
    <t xml:space="preserve">https://gamecip.soe.ucsc.edu/ </t>
  </si>
  <si>
    <t>TBD:  Still in early stages.</t>
  </si>
  <si>
    <t>The various linked data sets - controlled vocabularies for computer platforms and media - are in process. They will be published with U.W. vocabularies on genre headings for computer games on the site: gamemetadata.org. Rough timeline is Winter-Spring 2015.
This will benefit archival description, catalogers, game scholars and acadmeic programs. We would use/link to data published by the Univ of Washington.</t>
  </si>
  <si>
    <t>We are also working on a controlled vocabulary of Automobile manufacturers and Models/makes for the Road &amp; Track records project &amp; REVS projects. REVS Florida and the REVS project at SU. 
This will again benefit archival description, catalogers, and historians and scholars of cars. There could also be use in the industry as well.</t>
  </si>
  <si>
    <t>Have dedicated technical project manager - or at least a bigger chunk of time.</t>
  </si>
  <si>
    <t>b) Archives
d) Digital Library Services
l) Faculty in academic departments
m) Students in academic departments
q) Other (please specify): Curator in Library</t>
  </si>
  <si>
    <t>b) Other libraries/archives
c) Other universities/research institutions
e) Part of a discipline-specific collaboration
f) Scholarly society</t>
  </si>
  <si>
    <t>b) Other libraries/archives
c) Other universities/research institutions
e) Part of a discipline-specific collaboration
f) Scholarly society
m) Other - REVS Institute metadata/archival staff</t>
  </si>
  <si>
    <t>a) Covered by our library/archive.
c) Received grant money to implement it.
g) Other (please specify) a little of both</t>
  </si>
  <si>
    <t>b) We thought we could enhance our own data by consuming linked data from other sources.
c) We wanted to provide our users with a richer experience.
g) We wanted more effective internal metadata management.
i) Other (please specify) There was a decided lack of controlled vocabularies in these areas - when we needed more specificity in describing materials</t>
  </si>
  <si>
    <t>c) DBpedia
f) Europeana
h) GeoNames
j) id.loc.gov
n) The European Library
p) wikidata
t) Other (please specify) These are used by various projects - not always implemented in our catalog yet.</t>
  </si>
  <si>
    <t>a) Enrich bibliographic metadata or descriptions
c) Automated authority control
g) As a reference source
h) Harmonize data from multiple sources</t>
  </si>
  <si>
    <t>Yes. Every time we process a collection another area is exposed that has no/little authorized data in LC or elsewhere, eg punk music bands</t>
  </si>
  <si>
    <t>don't know</t>
  </si>
  <si>
    <t>We are attempting to create/publish a set of terms to be used as linked data and then will ingest into our systems. The creation of controlled vocabularies in SKOS seems less intuitive then we'd like. Also to be resolved moving forward will be domain and platform issues. Currently we are entering information into an excel spreadsheet (as usual).</t>
  </si>
  <si>
    <t>c) We wanted to expose our data to a larger audience on the Web.
f) Other (please specify) Discovery is key; also these collections are often the best resource about key vocabulary terms.</t>
  </si>
  <si>
    <t>d) Authority files
g) Other (please specify) controlled vocabularies that we hope others will contribute to, collaborate on, etc.</t>
  </si>
  <si>
    <t>Other (please specify) don't know yet.</t>
  </si>
  <si>
    <t>a) Not yet accessible
b) SPARQL Endpoint</t>
  </si>
  <si>
    <t>n/a yet</t>
  </si>
  <si>
    <t>domain + platform</t>
  </si>
  <si>
    <t>Yes. Linked Jazz - http://linkedjazz.org/</t>
  </si>
  <si>
    <t>University College London (UCL)</t>
  </si>
  <si>
    <t>http://www.aurochs.org/margarita/</t>
  </si>
  <si>
    <t>An attempt to create a simple bibliographic programme for the web using only linked data and a very simple technical set up. It tries to avoid the need to have detailed expertise in cataloguing, linked data, and setting up webservers.
It is a personal experimental project although inspired by Dorothea Salo's conference talk at SWIB 2013: Soylent Semantic Web is People!*, especially the notes below slides 41-42. I would ideally like to end with something a small library could actually use.
* http://www.slideshare.net/cavlec/soylent-semantic-web-is-people-with-notes?utm_source=slideshow&amp;utm_medium=ssemail&amp;utm_campaign=upload_digest</t>
  </si>
  <si>
    <t>g) Other (please specify) Personal project. I pay for the web server anyway.</t>
  </si>
  <si>
    <t>a) We heard about linked data and wanted to try it out by using linked data sources.
b) We thought we could enhance our own data by consuming linked data from other sources.
h) We wanted to experiment with combining different types of data into a single triple store.</t>
  </si>
  <si>
    <t>a) British National Bibliography
c) DBpedia
j) id.loc.gov
n) The European Library
o) VIAF</t>
  </si>
  <si>
    <t>a) Enrich bibliographic metadata or descriptions
c) Automated authority control
g) As a reference source</t>
  </si>
  <si>
    <t>ARC2 on PHP. https://github.com/semsol/arc2/wiki</t>
  </si>
  <si>
    <t>Although the TEL and Worldcat have some form of LD availability, the APIs and need to register for a key make them inconvenient to use. If, say, someone else wanted to use the programme, they would have to register for a TEL API key of their own for what should be free data, which would weaken its appeal to easy set up. Similarly, the Worldcat API "is presently limited to employees of qualifying institutions that both contributes their library holdings to WorldCat and participates in the WorldCat.org program." The BNB data which is freely available and through an interface designed for LD, its sparql endpoint, is much easier and freer.</t>
  </si>
  <si>
    <t>b) SPARQL Endpoint
e) Content Negotiation
f) Embedded Markup (RDFa, MicroData, etc)</t>
  </si>
  <si>
    <t>c) Bibliographic Ontology
e) British Library Terms
g) Dublin Core Terms
k) FOAF
o) Schema.org
p) SKOS</t>
  </si>
  <si>
    <t>a) RDF/XML
b) RDF/JSON
c) RDFa
d) Turtle</t>
  </si>
  <si>
    <t>ARC2 on PHP.</t>
  </si>
  <si>
    <t>TBD Private</t>
  </si>
  <si>
    <t>To create a dataset describing a particular subject of interest to UCL Library and an interface for it. At the moment the plan is to isolate data from the RLUK linked data at the European Library relating to Jeremy Bentham and present that via a dedicated website, enriched if possible with eg dbpedia or viaf data.</t>
  </si>
  <si>
    <t>a) Covered by our library/archive.
g) Other (please specify) No dedicated funding. Regarded as a practical training/development exercise.</t>
  </si>
  <si>
    <t>a) British National Bibliography
c) DBpedia
h) GeoNames
j) id.loc.gov
n) The European Library
o) VIAF</t>
  </si>
  <si>
    <t>Probably ARC2 although we are trying first to isolate data with which to work.</t>
  </si>
  <si>
    <t>There is no suitable API for the TEL data we are most interested in using. The RLUK data seems only to be accessible via a data dump, which is enormous. and unwieldy.</t>
  </si>
  <si>
    <t>a) We heard about linked data and wanted to try it out by exposing some of our data as linked data.
c) We wanted to expose our data to a larger audience on the Web.
e) We wanted to demonstrate what could be done with our datasets as linked data.</t>
  </si>
  <si>
    <t>c) Bibliographic Ontology
e) British Library Terms
i) European Data Model vocabulary
k) FOAF
n) RDA
o) Schema.org</t>
  </si>
  <si>
    <t>Probably ARC2</t>
  </si>
  <si>
    <t>Yes. The Oslo Public Library linked data cataloguing http://digital.deichman.no/blog/2014/07/06/rdf-linked-data-cataloguing-at-oslo-public-library/ It is attempting to look at implementing linked data from the point of view of actual need (Bibframe by contrast is looking at perceived need of systems that have not been designed) of a real library for implementation. Cataloguing and all aspects of the system will be designed around linked data.</t>
  </si>
  <si>
    <t>Twitter
Bibframe listerv
British Library/Talis linked data events have been invaluable in the past, as have UK Mashed Library events.</t>
  </si>
  <si>
    <t>Carleton College</t>
  </si>
  <si>
    <t xml:space="preserve">TBD </t>
  </si>
  <si>
    <t>Contributing personal name authority records to the personal name authority database in the Library of Congress (LCNAF). Eventually the records will go into the VIAF (virtual international authority file).</t>
  </si>
  <si>
    <t>g) Other
Comment: We don't have access to use information.</t>
  </si>
  <si>
    <t>The VIAF relies on institutions like ours to contribute local data, so in the end they can match the personal name data in more precise and accurate ways. We're satisfied with playing our part, but it's beyond our control to measure the success of the project as a whole. But on our end, we are able to clean up name authority confusion (i.e., multiple records) for faculty of our college, and to select the name preferred by the individual, which is definitely a success.</t>
  </si>
  <si>
    <t>Make more accurate and detailed records so that it is easier for people using the data to clear up ambiguity of similar names.</t>
  </si>
  <si>
    <t>a) Library
c) Metadata Services
q) Other (please specify): MINITEX -- a Minnesota FUNNEL project</t>
  </si>
  <si>
    <t>f) Other (please specify) We wanted to participate in a broader linked data program.</t>
  </si>
  <si>
    <t>i) Other (please specify) OCLC connection authority database</t>
  </si>
  <si>
    <t>n) RDA</t>
  </si>
  <si>
    <t>i) Other (please specify) not applicable</t>
  </si>
  <si>
    <t>We're just on the data entry end.</t>
  </si>
  <si>
    <t>In order to create disambiguated name authority files, we have to do a lot of author searches to precisely describe each person's identity.</t>
  </si>
  <si>
    <t>We don't have the ability to start our own projects, but we're working with people who are actually doing the linked data. We're providing the data for others to harvest. It's possible to participate in linked data projects even by producing data and leaving the work of linking to others.</t>
  </si>
  <si>
    <t>TBD - Private for now.</t>
  </si>
  <si>
    <t>A resource for the public (professionals, academic, students, a wide range) who are working with people in Minnesota from diverse religious backgrounds. The content is created as the result of coursework. Students are doing original field work and research (that is not in the scholarship), creating a narrative and presenting it for a public audience. At some point there will be a geospatial component as well to map these religious sites in Minnesota.</t>
  </si>
  <si>
    <t>The project has had different platforms and the data, documentation, and documents have not always been easily transferrable. The current hope is to get all content easily transferrable.</t>
  </si>
  <si>
    <t>a) Library
c) Metadata Services
e) Reference/Reader Services
g) Campus Information Technology
j) Digital humanities
l) Faculty in academic departments
m) Students in academic departments</t>
  </si>
  <si>
    <t>m) Other (please specify) Students at another peer institution.</t>
  </si>
  <si>
    <t>a) Covered by our library/archive.
b) Covered by our parent institution.
c) Received grant money to implement it.</t>
  </si>
  <si>
    <t>b) We thought we could enhance our own data by consuming linked data from other sources.</t>
  </si>
  <si>
    <t>h) GeoNames
p) wikidata</t>
  </si>
  <si>
    <t>CSV importing/exporting, http and html</t>
  </si>
  <si>
    <t>The biggest challenge so far has been having many people working on this project and ensuring quality control. Additionally, most of the people working are undergraduate students.</t>
  </si>
  <si>
    <t>Sometimes the data available just won't work with your project. Keep in mind that something may look like a match at first but the devil is in the details.</t>
  </si>
  <si>
    <t>Other (please specify) Yet to be determined.</t>
  </si>
  <si>
    <t>f) Dublin Core
g) Dublin Core Terms</t>
  </si>
  <si>
    <t>b) RDF/JSON</t>
  </si>
  <si>
    <t>Omeka</t>
  </si>
  <si>
    <t>Other than getting all the data into a single place, we don't know yet, because the publishing hasn't happened yet.</t>
  </si>
  <si>
    <t>Basic project management, basic data management, basic project planning are really important at the onset. Also, managing expectations of content creators is tough - people often have expectations of linked data that aren't possible. The promise of being able to share and link things up can efface the work required to prepare materials for publication.</t>
  </si>
  <si>
    <t>The project is to digitize materials related to a local conservation area and then create links with existing local and regional data and content being created by students in classes. Audience is projected to be public, especially community members and people working in conservation.</t>
  </si>
  <si>
    <t>a) Library
b) Archives
c) Metadata Services
d) Digital Library Services
e) Reference/Reader Services
g) Campus Information Technology
j) Digital humanities
l) Faculty in academic departments
m) Students in academic departments</t>
  </si>
  <si>
    <t>g) Part of a state-wide/province-wide collaboration</t>
  </si>
  <si>
    <t>e) DPLA
h) GeoNames
t) Other (please specify) As yet unidentified local sources</t>
  </si>
  <si>
    <t>a) Enrich bibliographic metadata or descriptions
g) As a reference source
h) Harmonize data from multiple sources</t>
  </si>
  <si>
    <t>b) Descriptive metadata
c) Digital collections
e) Encoded Archival Descriptions/ Archival finding aids
f) Statistical data</t>
  </si>
  <si>
    <t>Other (please specify) TBD</t>
  </si>
  <si>
    <t>a) RDF/XML
b) RDF/JSON</t>
  </si>
  <si>
    <t>LITA, ALCTS, ALA annual meeting, ContentDM User Group, OCLC Research Web Site</t>
  </si>
  <si>
    <t>http://data.deichman.no/</t>
  </si>
  <si>
    <t>Library catalogue data converted from MARC to RDF linked data, enriched with information harvested from external sources and constructed with SPARQL update queries. Main purposes have been to fuel our own services that depend on more complex queries and data that are not included in MARC records, such as FRBR relations, book reviews, cover images etc.</t>
  </si>
  <si>
    <t>g) Other
Comment: No request statistics available</t>
  </si>
  <si>
    <t>Works well with services that use the data.</t>
  </si>
  <si>
    <t>c) Metadata Services
d) Digital Library Services</t>
  </si>
  <si>
    <t>Other (please specify) CC Attribution-ShareAlike 3.0</t>
  </si>
  <si>
    <t>b) SPARQL Endpoint
h) Web pages</t>
  </si>
  <si>
    <t>c) Bibliographic Ontology
g) Dublin Core Terms
k) FOAF
m) Organization Ontology
p) SKOS
r) Other (please specify) Fabio (FRBR-aligned bibliographic ontology)</t>
  </si>
  <si>
    <t>Virtuoso triplestore SPARQL endpoint.
Fenster RDF linked data browser (self developed)</t>
  </si>
  <si>
    <t>Offer a SPARQL endpoint to your data</t>
  </si>
  <si>
    <t>http://anbefalinger.deichman.no/</t>
  </si>
  <si>
    <t>Collection of Book reviews, written by Norwegian libraries. Described by RDF metadata and linked to linked bibliographic data, provided through data.deichman.no (see own project description)</t>
  </si>
  <si>
    <t>b) SPARQL Endpoint
h) Web pages
i) Other (please specify) REST API</t>
  </si>
  <si>
    <t>g) Dublin Core Terms
k) FOAF
r) Other (please specify) Reviews ontology</t>
  </si>
  <si>
    <t>Virtuoso triplestore SPARQL endpoint
Fenster browsing interface (self developed)
REST API (self developed)</t>
  </si>
  <si>
    <t>http://detektor.emneportal.no/</t>
  </si>
  <si>
    <t>Web directory for school pupils. Links to selected webpages, described with metadata and connected to a topic structure. Topics are linked to DBpedia resources.</t>
  </si>
  <si>
    <t>Linked data is a suitable format, but this kind of service is outdated.</t>
  </si>
  <si>
    <t xml:space="preserve">a) We heard about linked data and wanted to try it out by using linked data sources.
b) We thought we could enhance our own data by consuming linked data from other sources.
c) We wanted to provide our users with a richer experience.
</t>
  </si>
  <si>
    <t>c) DBpedia</t>
  </si>
  <si>
    <t>Self developed scripts for adding links with SPARQL update queries</t>
  </si>
  <si>
    <t>DBpedia resources not stable. URIs and structure for resource description would change.</t>
  </si>
  <si>
    <t>f) Other (please specify) Use of Sublima tool for web directories, which is based on RDF linked data</t>
  </si>
  <si>
    <t>b) SPARQL Endpoint
f) Embedded Markup (RDFa, MicroData, etc)
i) Other (please specify) SRU protocol</t>
  </si>
  <si>
    <t>g) Dublin Core Terms
k) FOAF
p) SKOS</t>
  </si>
  <si>
    <t>a) RDF/XML
c) RDFa
d) Turtle</t>
  </si>
  <si>
    <t>Sublima topic tool for libraries, museums and archives</t>
  </si>
  <si>
    <t>Yale University</t>
  </si>
  <si>
    <t>Deutsche Nationalbibliothek</t>
  </si>
  <si>
    <t>Britain Memorial Library</t>
  </si>
  <si>
    <t>University of California-Irvine</t>
  </si>
  <si>
    <t>Scope -
The Critical Theory Archive (CTA) was selected for this project because of its relatively small size, high level of user interest, and well-documented relationships between its source entities. With 26 CTA finding aids uploaded to the Online Archive of California (OAC), it is a manageable size for a pilot project. CTA resources account for only 4% of SCA’s total collections but comprised 14% of total collections used by patrons from April to December of 2013, many of whom are international scholars. Most importantly, the inherent interconnectedness of the material within the CTA makes it ideal for experimentation with, and implementation of, EAC-CPF and linked open data. Because it contains the papers of intellectuals overlapping in similar scholarly circles, the CTA can be seen as an assortment of collections of conversations amongst colleagues. It is not atypical, for example, to find letters from one individual whose papers UCI holds in the collection of another. Many of the CTA collections were acquired through a network of theorists who have influenced each other and subsequent generations of scholars, forming a genealogy of the rubric.
To keep our work within a feasible scope, the project will focus exclusively on identifying personal and corporate entities directly affiliated with the CTA. This will include individuals whose papers are part of the CTA as well as the schools, departments, or other administrative units on the UCI campus that supported the work of those individuals. Relationships will be established among these entities only, and all related resources will be limited to archival collections and publications held at UCI.
Vision -
The primary goal is the successful development of an interactive web portal accessible to the public via the CTA web page on the Special Collections &amp; Archives (SCA) website. This tool should support and enhance scholarly research in CTA by serving as a unique guide to the networked relationships between critical theorists represented in our holdings and identifying interconnections within the collections themselves.
The development of a sustainable model for future EAC-CPF projects at UCI is a secondary goal. Identification of responsibilities, expertise, and tools that are required, as well as the most efficient means of integrating these resources, is essential to executing projects within a standard staffing and operational workflow without special funds and project staff.
Finally, the EAC-CPF project will be a test of the new standard’s utility and potential. By creating a usable end product rather than an illustrative prototype, we intend to build on the work of exploratory EAC-CPF projects. We also seek to demonstrate how EAC-CPF may function as linked open data by experimenting with the Resource Description Framework (RDF) data model and ontologies.</t>
  </si>
  <si>
    <t>have more time planned and allocated for both myself and team members.</t>
  </si>
  <si>
    <t>a) Library
b) Archives
c) Metadata Services
f) Library Systems/Information Technology</t>
  </si>
  <si>
    <t>d) Other members of our consortium
h) Part of a national collaboration</t>
  </si>
  <si>
    <t>a) We heard about linked data and wanted to try it out by using linked data sources.
b) We thought we could enhance our own data by consuming linked data from other sources.
c) We wanted to provide our users with a richer experience.
e) We wanted greater accuracy and scope in our search results.
g) We wanted more effective internal metadata management.
h) We wanted to experiment with combining different types of data into a single triple store.</t>
  </si>
  <si>
    <t>c) DBpedia
e) DPLA
g) FAST
h) GeoNames
i) Getty’s AAT
j) id.loc.gov
k) ISNI
o) VIAF
r) WorldCat.org</t>
  </si>
  <si>
    <t>not sure yet.</t>
  </si>
  <si>
    <t>not that far yet.</t>
  </si>
  <si>
    <t>have a focus.
do your research.
overestimate time spent.</t>
  </si>
  <si>
    <t>b) Descriptive metadata
c) Digital collections
d) Authority files
e) Encoded Archival Descriptions/Archival finding aids</t>
  </si>
  <si>
    <t>f) ODC Attribution-Sharealike Community Norms</t>
  </si>
  <si>
    <t>f) Dublin Core
g) Dublin Core Terms
h) EAC-CPF
k) FOAF
m) Organization Ontology
o) Schema.org
p) SKOS</t>
  </si>
  <si>
    <t>i) Other (please specify) To be determined.</t>
  </si>
  <si>
    <t>http://socialarchive.iath.virginia.edu as a possibility.</t>
  </si>
  <si>
    <t>not there yet.</t>
  </si>
  <si>
    <t>same as for consuming linked data.</t>
  </si>
  <si>
    <t>Yes. http://linkedjazz.org (similar to what we want to accomplish) http://www.lib.ncsu.edu/ld/onld/ (seeing concepts in practice)</t>
  </si>
  <si>
    <t>BIBFRAME listserv
LITA National Forum</t>
  </si>
  <si>
    <t xml:space="preserve">Maintaining the IT infrastructure for it in house is difficult. Developing the config files to convert the XML data into RDF also requires an IT person who needs to know the language used specifically. The intellectual data mapping to the CIDOC-CRM is done by me. </t>
  </si>
  <si>
    <t xml:space="preserve">A stable infrastructure is vital for the scalability of the project. </t>
  </si>
  <si>
    <t>c) Metadata Services
j) Digital humanities
q) Other (please specify): This project is the work of our Collections Information &amp; Access department.</t>
  </si>
  <si>
    <t xml:space="preserve">i) Part of an international collaboration
m) Other (please specify) The impetus for this project was to semantically query our and the British Museum's linked open data sets. </t>
  </si>
  <si>
    <t>c) We wanted to expose our data to a larger audience on the Web.
f)  Other (please specify) We also want to create a research environment for the scholarship of British Art and it seem natural to partner with the British Museum.</t>
  </si>
  <si>
    <t>b. SPARQL Endpoint
g. Application</t>
  </si>
  <si>
    <t xml:space="preserve">Software:
    RDFer by British Museum
    OWLIM-SE Triple Store by OntotextSoftware:
</t>
  </si>
  <si>
    <t>Consume linked data</t>
  </si>
  <si>
    <t>Publish linked data</t>
  </si>
  <si>
    <t>Both consume &amp; publish</t>
  </si>
  <si>
    <t>b) We thought we could enhance our own data by consuming linked data from other sources.
c) We wanted to provide our users with a richer experience.
d) We wanted to see if consuming linked data would improve our Search Engine Optimization (SEO).
g) We wanted more effective internal metadata management.
h) We wanted to experiment with combining different types of data into a single triple store.</t>
  </si>
  <si>
    <t>Total projects reported:</t>
  </si>
  <si>
    <t>Please ask our project expert</t>
  </si>
  <si>
    <t xml:space="preserve"> I rely on colleagues to do that for me</t>
  </si>
  <si>
    <t>http://www.worldcat.org/</t>
  </si>
  <si>
    <t>WorldCat is the world's largest network of library content and services. WorldCat libraries are dedicated to providing access to their resources on the Web, where most people start their search for information.
Was a proof of concept to learn about data mining, semantic content publishing, data modeling and gap in technologies.</t>
  </si>
  <si>
    <t>g) Other:  Avg 16 Million</t>
  </si>
  <si>
    <t>Improve our SEO ranking with semantic content. Reveal the entities that are contain in the bibliographic descriptions.</t>
  </si>
  <si>
    <t>Vocabulary selection, avoid some of the churn related to that process. Better user experience, we choose to focus on data mining vs data use.</t>
  </si>
  <si>
    <t xml:space="preserve">c) Metadata Services
f) Library Systems/Information Technology
h) Research and Development group
</t>
  </si>
  <si>
    <t>b) Other libraries/archives
m) Other (please specify) search engine</t>
  </si>
  <si>
    <t>a) Added to the responsibilities of current staff.
b) We have staff dedicated to linked data project(s).</t>
  </si>
  <si>
    <t>a) British National Bibliography
d) Dewey Decimal Classification
g) FAST
j) id.loc.gov
o) VIAF
r) WorldCat.org
s) WorldCat.org Works</t>
  </si>
  <si>
    <t>Yes. Additional authority files</t>
  </si>
  <si>
    <t>Triplestores (tdb, 4store)
parser (jena)
sqarql (fuscki, pubby)
hadoop/hbase</t>
  </si>
  <si>
    <t>rdfxml lead folks to think it standard XML therefore XML schema and other strong typing patterns lead to misleading assumptions.</t>
  </si>
  <si>
    <t>Pick a problem you can solve. Start with schema.org as core vocabulary. Lean toward JSON-LD instead of rdfxml. Like agile fail quick and often. Store the index in a triplestore.</t>
  </si>
  <si>
    <t>c) We wanted to expose our data to a larger audience on the Web.
d) We wanted to see if publishing our data as linked data would improve our Search Engine Optimization (SEO.)
e) We wanted to demonstrate what could be done with our datasets as linked data.
f) Other (please specify) We want to support the schema.org initiative and things not strings (more intuitive data).</t>
  </si>
  <si>
    <t>Other (please specify) 15 Billion</t>
  </si>
  <si>
    <t>c) Open Data Commons Attribution (ODC-BY)</t>
  </si>
  <si>
    <t>d) File Dumps
e) Content Negotiation
f) Embedded Markup (RDFa, MicroData, etc)
g) Application
h) Web pages</t>
  </si>
  <si>
    <t>g) Dublin Core Terms
k) FOAF
o) Schema.org
p) SKOS
r) Other (please specify) purl.org/Library</t>
  </si>
  <si>
    <t>Apache Tomact/Jena
Apache HBase/Hadoop
Map/Reduce
XSLT</t>
  </si>
  <si>
    <t>Integration with existing web app infrastructure.</t>
  </si>
  <si>
    <t>Yes. DBpedia, BibFrame</t>
  </si>
  <si>
    <t>http://www.oclc.org/developer/develop/linked-data/worldcat-entities/worldcat-work-entity.en.html</t>
  </si>
  <si>
    <t xml:space="preserve"> A Work is a high-level description of a resource, containing information such as author, title, descriptions, subjects etc., common to all editions of the work. In the case of a A WorldCat Work description, it also contains links to the record-level descriptions already shared in the experimental WorldCat Linked Data.</t>
  </si>
  <si>
    <t>Building the production process and organization effectively offer and evolve the dataset.</t>
  </si>
  <si>
    <t>Transforming the source data into semantic form, before attempting process (clustering, clean up, matching).</t>
  </si>
  <si>
    <t>b) Other libraries/archives
c) Other universities/research institutions
m) Other (please specify) OCLC Membership</t>
  </si>
  <si>
    <t>g) FAST
j) id.loc.gov
o) VIAF
r) WorldCat.org
s) WorldCat.org Works</t>
  </si>
  <si>
    <t>a) Enrich bibliographic metadata or descriptions
b) Enrich an application
c) Automated authority control
e) Dataset discovery
f) Interlinking</t>
  </si>
  <si>
    <t>Map/Reduce
Jena
Apache Digester</t>
  </si>
  <si>
    <t>Other (please specify) 5 Billion</t>
  </si>
  <si>
    <t>o) Schema.org
r) Other (please specify) purl.org/library</t>
  </si>
  <si>
    <t>Apache Tomcat, Apache Jena
Apache HBase/Haddoop
XSLT</t>
  </si>
  <si>
    <t>Avoiding Blank Nodes by creating placeholder '#' URI. 
Effective identification for match to enable clustering, and data cleanup</t>
  </si>
  <si>
    <t>http://id.worldcat.org/fast/</t>
  </si>
  <si>
    <t>FAST Linked Data is a method of providing access to FAST. FAST (Faceted Application of Subject Terminology) is an enumerative, faceted subject heading schema derived from the Library of Congress Subject Headings (LCSH). The purpose of adapting the LCSH with a simplified syntax to create FAST is to retain the very rich vocabulary of LCSH while making the schema easier to understand, control, apply, and use. 
Linked Data is only one aspect of the project.  It is used to share the FAST authorities so they can be used elsewhere, both for other OCLC Linked Data projects and external users.  Within the FAST authority data, Linked Data is used as a translation point to relate to equivalent data in other Linked Data services.</t>
  </si>
  <si>
    <t>It is extensively used in other OCLC Linked Data services, and has helped promote the adoption of FAST to external users.</t>
  </si>
  <si>
    <t xml:space="preserve">b) We thought we could enhance our own data by consuming linked data from other sources.
c) We wanted to provide our users with a richer experience.
</t>
  </si>
  <si>
    <t>c) DBpedia
h) GeoNames
j) id.loc.gov
o) VIAF</t>
  </si>
  <si>
    <t>a) Enrich bibliographic metadata or descriptions
c) Automated authority control
f) Interlinking
g) As a reference source</t>
  </si>
  <si>
    <t>Bespoke applications</t>
  </si>
  <si>
    <t>To allow our data to be used outside of the library industry, we need to provide our data in a widely understood descriptive vocabulary.  SKOS is too library specific for this.  We have chosen schema.org for most of the information, but its orientation is more commercial than descriptive, which makes the data less useful</t>
  </si>
  <si>
    <t xml:space="preserve">c) We wanted to expose our data to a larger audience on the Web.
</t>
  </si>
  <si>
    <t>d) File Dumps
e) Content Negotiation
g) Application
h) Web pages</t>
  </si>
  <si>
    <t>f) Dublin Core
g) Dublin Core Terms
k) FOAF
o) Schema.org
p) SKOS
q) WGS84 Geo Positioning</t>
  </si>
  <si>
    <t>Jena, bespoke Java applications, Tomcat</t>
  </si>
  <si>
    <t>http://viaf.org</t>
  </si>
  <si>
    <t>VIAF is the Virtual International Authority File.  It is a merge of name authority files from around the world, primarily from national libraries.</t>
  </si>
  <si>
    <t>Used by many other projects</t>
  </si>
  <si>
    <t>b) Other libraries/archives
c) Other universities/research institutions
i) Part of an international collaboration</t>
  </si>
  <si>
    <t xml:space="preserve">b) We thought we could enhance our own data by consuming linked data from other sources.
</t>
  </si>
  <si>
    <t>j) id.loc.gov
k) ISNI
r) WorldCat.org
s) WorldCat.org Works</t>
  </si>
  <si>
    <t xml:space="preserve">a) Enrich bibliographic metadata or descriptions
c) Automated authority control
f) Interlinking
</t>
  </si>
  <si>
    <t>Python</t>
  </si>
  <si>
    <t>d) File Dumps
g) Application
h) Web pages</t>
  </si>
  <si>
    <t>k) FOAF
n) RDA
o) Schema.org
p) SKOS
r) Other (please specify) owl elementsGr2, viaf.org/ontology</t>
  </si>
  <si>
    <t>a) RDF/XML
e) N3 RDF triplets</t>
  </si>
  <si>
    <t>Python, Java</t>
  </si>
  <si>
    <t>Size of the file makes it difficult to consume</t>
  </si>
  <si>
    <t>WikiData</t>
  </si>
  <si>
    <t>Compiled by Karen Smith-Yoshimura, OCLC Research</t>
  </si>
  <si>
    <t>This workbook is available at:</t>
  </si>
  <si>
    <t>Contents</t>
  </si>
  <si>
    <t>http://dewey.info</t>
  </si>
  <si>
    <t>Linked data version of the DDC in multiple languages and from multiple editions. Initially, the objectives where 1. gather experience with RDF and SKOS modeling of classification data, 2. develop a pattern for actionable URIs for every class across languages and versions; 3. experiment with an open license (CC).
Audience were search engines, general KOS researchers who didn't want to deal with the MARC representation, and other linked data projects that contain Dewey numbers.</t>
  </si>
  <si>
    <t>d) More than two years NB Launched in 2009</t>
  </si>
  <si>
    <t>d) 10,000 - 50,000 requests/day NB We are currently not tracking requests that are conneg'd to RDF data. the above number only reflects HTML pages served.</t>
  </si>
  <si>
    <t>1. Different software architecture, not hosted on OCLC hardware but on AWS or other cloud service providers. 
2. Currently, the content negation happens by URL rewriting rules in Apache. I would never do again, it is a nightmare to maintain.
3. The same applies to the way the URLs are then mapped internally to SPARQL requests. Very hard to maintain because of subtle variations in every SPARQL request, of which there are many.</t>
  </si>
  <si>
    <t>Other (please specify) Creative Commons BY-NC-ND</t>
  </si>
  <si>
    <t>f) Dublin Core
g) Dublin Core Terms
k) FOAF
p) SKOS
q) WGS84 Geo Positioning</t>
  </si>
  <si>
    <t>Research Libraries UK</t>
  </si>
  <si>
    <t>http://www.theeuropeanlibrary.org/tel4/access/data/lod</t>
  </si>
  <si>
    <t xml:space="preserve">The transformation of RLUK-provenance bibliographic metadata into LOD formats. Objectives were and are manifold: to encourage external, non-library sector use of bibliographic data, to profile our collections internationally, to give impetus by extension to the consumption of LOD by libraries to create their own services and also thereby to motivate them to extend their staff skill bases.
</t>
  </si>
  <si>
    <t>Become an active consumer of Linked Open Data myself, first.</t>
  </si>
  <si>
    <t>d) Other members of our consortium
h) Part of a national collaboration
i) Part of an international collaboration</t>
  </si>
  <si>
    <t>g) Other (please specify) Part of a membership subscription to a larger library group</t>
  </si>
  <si>
    <t>a) We heard about linked data and wanted to try it out by exposing some of our data as linked data.
b) Our administration requested that we expose our data as linked data.
c) We wanted to expose our data to a larger audience on the Web.
e) We wanted to demonstrate what could be done with our datasets as linked data.
f) Other (please specify) We wanted to make our metadata open for reasons of principle and future European legislative compliance; we used LOD formats since making MARC metadata open would have disrupted our business model. Doing it in LOD form first is intended eventually to prompt the making of MARC data freely available also, however.</t>
  </si>
  <si>
    <t>Other (please specify) 936,054,853 triples</t>
  </si>
  <si>
    <t>d) File Dumps
e) Content Negotiation
i) Other (please specify) The European Library OpenSearch API</t>
  </si>
  <si>
    <t>g) Dublin Core Terms
i) European Data Model vocabulary
n) RDA
q) WGS84 Geo Positioning
r) Other (please specify) FRBRer Model; Owl 2 Web Ontology Language; Metadata Object Description Schema; OAI ORE Terms</t>
  </si>
  <si>
    <t>The European Library Linked Data Platform</t>
  </si>
  <si>
    <t>Dealing with multiple agencies who were exporting and then importing the metadata, whereby the former had no experience of working with bibliographic LOD, and the latter was being run by non-librarians. This led on occasion to misunderstandings of intention and purpose.</t>
  </si>
  <si>
    <t>Try to consume it first!</t>
  </si>
  <si>
    <t xml:space="preserve">AMSL http://amsl.technology/about-amsl/?lang=en; Oslo Public Library: http://digital.deichman.no/blog/2014/06/19/oslo-public-library-chooses-rdf-linked-data-as-core-metadata-format/; LIBRIS: https://www.google.co.uk/url?sa=t&amp;rct=j&amp;q=&amp;esrc=s&amp;source=web&amp;cd=2&amp;cad=rja&amp;uact=8&amp;ved=0CCoQFjAB&amp;url=http%3A%2F%2Flibrisbloggen.kb.se%2F2011%2F09%2F21%2Fswedish-national-bibliography-and-authority-data-released-with-open-license%2F&amp;ei=Jz4HVIbqCc_t8AWzqYDIAQ&amp;usg=AFQjCNE-pt4xPpCX9Szq2BP2bQII6hWoOw&amp;sig2=e6eOecLUVm88TeS3CQwXiw </t>
  </si>
  <si>
    <t>Conferences: ELAG, SWIB</t>
  </si>
  <si>
    <t xml:space="preserve">The European Library
</t>
  </si>
  <si>
    <t>http://www.theeuropeanlibrary.org/tel4/access</t>
  </si>
  <si>
    <t>The European Library has release a large set of bibliographic data made available by its partner libraries (48 european national libraries and more than 50 research libraries). 
The data is made available under the licensing terms of Creative Commons CC0 1.0, which allows the unrestricted use of the data for any purpose at all by anyone, including commercial use. The European Library is for the moment mainly working with the researchers communities (including digital humanities) . While working on the modelling of the data we have worked on data enrichment using VIAF, ISNI, Geonames. We have also implemented the results of the alignments between three subjects headings systems (RAMEAU, LSCH, SWD) performed by the MACS project. The URIs from these various vocabularies were added in the bibliographic data.</t>
  </si>
  <si>
    <t>The project is quite new and we haven't put success indicators in place yet.</t>
  </si>
  <si>
    <t>We would address the legal aspects from the beginning and developed the Linked Data service while negociating with libraries. Legal issues seriously delayed the release of the data as LOD.</t>
  </si>
  <si>
    <t>a) Library
d) Digital Library Services
h) Research and Development group</t>
  </si>
  <si>
    <t>d) Received funding support by partner institutions.
G) Other (please specify) Funding from the European Commission via projects</t>
  </si>
  <si>
    <t>b) We thought we could enhance our own data by consuming linked data from other sources.
c) We wanted to provide our users with a richer experience.
d) We wanted to see if consuming linked data would improve our Search Engine Optimization (SEO).
i) Other (please specify) We wanted to connect libraries data at Europeana level</t>
  </si>
  <si>
    <t>d) Dewey Decimal Classification
i) Getty’s AAT
j) id.loc.gov
k) ISNI
o) VIAF</t>
  </si>
  <si>
    <t xml:space="preserve">a) Enrich bibliographic metadata or descriptions
c) Automated authority control
f) Interlinking
h) Harmonize data from multiple sources
</t>
  </si>
  <si>
    <t>Yes. Multilingual subject vocabulary</t>
  </si>
  <si>
    <t>API, Data dumps, SPARQL</t>
  </si>
  <si>
    <t>Issues lie in the matching, disambiguation and alignment of the source data and the linked data resources.</t>
  </si>
  <si>
    <t>Other (please specify) 2,131,947,229</t>
  </si>
  <si>
    <t xml:space="preserve">d) File Dumps
e) Content Negotiation
</t>
  </si>
  <si>
    <t>e) British Library Terms
f) Dublin Core
g) Dublin Core Terms
i) European Data Model vocabulary
n) RDA
p) SKOS
q) WGS84 Geo Positioning</t>
  </si>
  <si>
    <t>Yes. Any new publication of LOD vocabularies such as the current efforts done by Getty</t>
  </si>
  <si>
    <t>LOD-LAM list mainly</t>
  </si>
  <si>
    <t>http://www.oclc.org/content/dam/research/activities/linkeddata/oclc-research-linked-data-implementers-survey-2014.xlsx</t>
  </si>
  <si>
    <t>Summaries of the 2014 survey results were posted on the hangingtogether.org blog between 28 August and 8 September 2014</t>
  </si>
  <si>
    <t>First published online 5 September 2014 by OCLC Research in support of the OCLC Research Library Partnership</t>
  </si>
  <si>
    <r>
      <t xml:space="preserve">Analysis of the results of the 2015 survey was published in the July/August 2016 issue of </t>
    </r>
    <r>
      <rPr>
        <i/>
        <sz val="11"/>
        <color theme="1"/>
        <rFont val="Arial"/>
        <family val="2"/>
      </rPr>
      <t>D-Lib Magazine.</t>
    </r>
    <r>
      <rPr>
        <sz val="11"/>
        <color theme="1"/>
        <rFont val="Arial"/>
        <family val="2"/>
      </rPr>
      <t xml:space="preserve"> Smith-Yoshimura, Karen. 2016. </t>
    </r>
    <r>
      <rPr>
        <i/>
        <sz val="11"/>
        <color theme="1"/>
        <rFont val="Arial"/>
        <family val="2"/>
      </rPr>
      <t xml:space="preserve">Analysis of International Linked Data Survey for Implementers. </t>
    </r>
    <r>
      <rPr>
        <sz val="11"/>
        <color theme="1"/>
        <rFont val="Arial"/>
        <family val="2"/>
      </rPr>
      <t>D-Lib Magazine 22 (7/8) doi: 10.1045/july2016-smith-yoshimura</t>
    </r>
  </si>
  <si>
    <t>Results of Linked Data Surveys for Implementers</t>
  </si>
  <si>
    <t>Update published online 7 July 2016 by OCLC Research in support of the OCLC Research Library Partnership</t>
  </si>
  <si>
    <t>Tab 1: Institutions responding to international linked data surveys for implementers</t>
  </si>
  <si>
    <t>Responding Institution</t>
  </si>
  <si>
    <t>2015 Survey</t>
  </si>
  <si>
    <t>2014 Survey</t>
  </si>
  <si>
    <t>X</t>
  </si>
  <si>
    <t>Agencia Española de Cooperación Internacional para el Desarrollo (AECID)</t>
  </si>
  <si>
    <t>Anythink Libraries</t>
  </si>
  <si>
    <t>Arapahoe Library District</t>
  </si>
  <si>
    <t>Archaeology Data Service (UK)</t>
  </si>
  <si>
    <t>Biblioteca della Camera dei deputati (Italy)</t>
  </si>
  <si>
    <t>Biblioteca. Real Academia Nacional de Medicina</t>
  </si>
  <si>
    <t>Biblioteca Valenciana Nicolau Primitiu</t>
  </si>
  <si>
    <t>Biblioteca Virtual de Derecho Aragonés</t>
  </si>
  <si>
    <t>Bibliotheque nationale de France</t>
  </si>
  <si>
    <t>BIBSYS NTNU (Norwegian University of Science and Technology)</t>
  </si>
  <si>
    <t>Big Data Institute</t>
  </si>
  <si>
    <t>Chemical Heritage Foundation</t>
  </si>
  <si>
    <t>Columbia University</t>
  </si>
  <si>
    <t>Consejería de Educación, Cultura y Deportes Gobierno de Castilla-La Mancha, Españaa</t>
  </si>
  <si>
    <t>Consorci de Serveis Universitaris de Catalunya</t>
  </si>
  <si>
    <t>Dartmouth College</t>
  </si>
  <si>
    <t>Diputación de Málaga. Cultura y Deportes. Biblioteca Cánovas del Castillo</t>
  </si>
  <si>
    <t>Evansville Vanderburgh Public Library</t>
  </si>
  <si>
    <t>Fundacción Ignacio Larramendi (Spain)</t>
  </si>
  <si>
    <t>Goldsmiths’ College</t>
  </si>
  <si>
    <t>Haute école de gestion de Genève (SwissBib)</t>
  </si>
  <si>
    <t>J. Paul Getty Trust</t>
  </si>
  <si>
    <t>Koninklijke Bibliotheek</t>
  </si>
  <si>
    <t>Laurentian University</t>
  </si>
  <si>
    <t>Ministry of Defense (Spain)</t>
  </si>
  <si>
    <t>National Diet Library</t>
  </si>
  <si>
    <t>Japan</t>
  </si>
  <si>
    <t>National Library Board (NLB) of Singapore</t>
  </si>
  <si>
    <t>National Library of Malaysia</t>
  </si>
  <si>
    <t>Malaysia</t>
  </si>
  <si>
    <t>National Library of Portugal</t>
  </si>
  <si>
    <t>Portugal</t>
  </si>
  <si>
    <t>National Library of Spain</t>
  </si>
  <si>
    <t>National Library of Sweden</t>
  </si>
  <si>
    <t>Sweden</t>
  </si>
  <si>
    <t>National Széchényi Library</t>
  </si>
  <si>
    <t>Hungary</t>
  </si>
  <si>
    <t>New York Public Library</t>
  </si>
  <si>
    <t>New York University</t>
  </si>
  <si>
    <t>North Rhine-Westphalian Library Service Center</t>
  </si>
  <si>
    <t>Ohio State University</t>
  </si>
  <si>
    <t>Pratt Institute</t>
  </si>
  <si>
    <t>Public Record Office, Victoria</t>
  </si>
  <si>
    <t>Queen’s University Library</t>
  </si>
  <si>
    <t>RERO - Library Network of Western Switzerland</t>
  </si>
  <si>
    <t>The European Library</t>
  </si>
  <si>
    <t>Tresoar (Leeuwarden – The Netherlands)</t>
  </si>
  <si>
    <t>Università degli Studi Roma TRE</t>
  </si>
  <si>
    <t>University of Applied Sciences St. Poelten</t>
  </si>
  <si>
    <t>Austria</t>
  </si>
  <si>
    <t>University of Liverpool</t>
  </si>
  <si>
    <t>University of Nevada, Las Vegas</t>
  </si>
  <si>
    <t>University of Tennessee, Knoxville</t>
  </si>
  <si>
    <t>Villanova University</t>
  </si>
  <si>
    <t>Wellcome Library</t>
  </si>
  <si>
    <t>Zeitschriftendatenbank</t>
  </si>
  <si>
    <t>Yale Art Gallery</t>
  </si>
  <si>
    <t>linkeddata.org
DCMI</t>
  </si>
  <si>
    <t xml:space="preserve">b) Steep learning curve for staff
c) Selecting appropriate ontologies to represent our data
e) Establishing the links
</t>
  </si>
  <si>
    <t>w) RDF Store
z) SPARQL
gg) Other (please specify): Protege</t>
  </si>
  <si>
    <t>k) Dublin Core Terms
q) FOAF
ii) RDF Schema
kk) Schema.org</t>
  </si>
  <si>
    <t>i) Don't know</t>
  </si>
  <si>
    <t>d) Datasets
h) Geographic data</t>
  </si>
  <si>
    <t>m) External consultants/developers</t>
  </si>
  <si>
    <t>c) Metadata Services
l)  Faculty in academic departments
q) Other (please specify): Special Collections</t>
  </si>
  <si>
    <t>b) Get wider organizational support</t>
  </si>
  <si>
    <t>Create linked data from a data set on global Cistercian monasteries.</t>
  </si>
  <si>
    <t>LODLAM, British Library for BNB as linked data information. We have also learnt from books, web sites, blogs.</t>
  </si>
  <si>
    <t>Yes. LD4L at Stanford, BIBFRAME, BIBFLOW at UC Davis Library (http://www.lib.ucdavis.edu/bibflow/), http://digital.deichman.no/, LOCAH (http://locah.archiveshub.ac.uk/), British National Bibliography as linked data (http://bnb.data.bl.uk/)</t>
  </si>
  <si>
    <t>Think about why you want to publish linked data (your outcomes).
Publish linked data about unique items that you can make statements about but others can't.
Be prepared to think about how to model the data, and how to shift from thinking in 'records' to thinking in 'data'.</t>
  </si>
  <si>
    <t>b) Steep learning curve for staff
c) Selecting appropriate ontologies to represent our data
d) Inconsistency in legacy data
f) Ascertaining who owns the data</t>
  </si>
  <si>
    <t>gg) Other (please specify): dotnetrdf.org/</t>
  </si>
  <si>
    <t>a) RDF/XML
c) RDFa
d) Turtle
e) N3 RDF triplets
h) JSON-LD</t>
  </si>
  <si>
    <t>j) Dublin Core
k) Dublin Core Terms
q) FOAF
u) Local vocabulary
dd) Owl 2 Web Ontology Language
ee) Purl.org/library
ii) RDF Schema
kk) Schema.org
qq) Other (please specify) http://www.w3.org/2007/05/powder-s#, http://vocab.getty.edu/aat/, http://iiif.io/</t>
  </si>
  <si>
    <t>h) Other (please specify) Different metadata has different licences and we need to address this.</t>
  </si>
  <si>
    <t>b) Bibliographic data (e.g., MARC records)
e) Descriptive metadata
f) Digital collections</t>
  </si>
  <si>
    <t>a) We heard about linked data and wanted to try it out by exposing some of our data as linked data.
c) We wanted to expose our data to a larger audience on the Web.
d) We wanted to see if publishing our data as linked data would improve our Search Engine Optimization (SEO.)
e) We wanted to demonstrate what could be done with our datasets as linked data.
f) Other (please specify) We can reuse our own linked data for future projects.</t>
  </si>
  <si>
    <t>Be prepared to experiment and start small, e.g. we are adding RDF to web pages but we haven't procured a triple store.</t>
  </si>
  <si>
    <t>d) CURL API
g) java script
h) jQuery
p) XML
r) Other (please specify) dotnetrdf.org/</t>
  </si>
  <si>
    <t>Yes (briefly describe) Our catalogue data as linked data</t>
  </si>
  <si>
    <t>a) Enrich bibliographic metadata or descriptions
b) Enrich an application
f) Interlinking
g) As a reference source
h) Harmonize data from multiple sources</t>
  </si>
  <si>
    <t>cc) WorldCat.org
dd) WorldCat.org Works
ee) Resources we convert to linked data ourselves</t>
  </si>
  <si>
    <t>a) We heard about linked data and wanted to try it out by using linked data sources.
b) We thought we could enhance our own data by consuming linked data from other sources.
c) We wanted to provide our users with a richer experience.
d) We wanted to see if consuming linked data would improve our Search Engine Optimization (SEO).</t>
  </si>
  <si>
    <t>j) System vendor
l) Corporation/company
m) External consultants/developers</t>
  </si>
  <si>
    <t>a) Library
b) Archives
c) Metadata Services
d) Digital Library Services
f) Library Systems/Information Technology
o) External consultant/contractor</t>
  </si>
  <si>
    <t>i) Would do nothing differently</t>
  </si>
  <si>
    <t>Improved SEO is important to us for discoverability. Give people the ability to do interesting things with our data.</t>
  </si>
  <si>
    <t>1. Establish the best way of producing linked data from Sierra, to get to the stage where the Library can produce the equivalent of http://experiment.worldcat.org/oclc/96666.ttl per catalogue record, with a static rule-base alignment to appropriate vocabularies including http://schema.org.
2. Create some mappings from MARC to RDF, with http://schema.org, etc, representation. This will facilitate third party developers to access the Library’s metadata 
3. Create a page per item for all catalogue entries (i.e. just as we have a “page” for every digitised item – http://wellcomelibrary.org/player/b18035978 - we would have a “page” for every item in the Sierra catalogue.)
4. Ensure that each page has schema.org metadata embedded in it.  (i.e if you look at the source code for the “player” page for the John Dee painting http://wellcomelibrary.org/player/b14658197 you will see that it is semantically described as a painting http://schema.org/Painting.  This semantic approach needs to be applied to all works.
5. Explore whether archival hierarchies can be displayed via the page per item.</t>
  </si>
  <si>
    <t>b) Steep learning curve for staff
c) Selecting appropriate ontologies to represent our data
f) Ascertaining who owns the data
h) Lack of tools</t>
  </si>
  <si>
    <t>d) Apache Fuseki
i) Fedora Commons
j) Google Refine
n) Java
p) Jena applications
y) Solr
z) SPARQL
gg) Other (please specify): Ruby/Rails/Hydra</t>
  </si>
  <si>
    <t>a) RDF/XML
b) RDF/JSON
c) RDFa
d) Turtle
e) N3 RDF triplets
f) N-Triples
h) JSON-LD</t>
  </si>
  <si>
    <t>j) Dublin Core
n) Europeana Data Model (EDM) vocabulary
q) FOAF
ii) RDF Schema
kk) Schema.org
nn) SKOS
oo) VIVO Core
pp) WGS84 Geo Positioning</t>
  </si>
  <si>
    <t>b) SPARQL Endpoint
e) Content Negotiation
i) Other (please specify) Not yet available, but we hope to privide access via content negotiation and sparql endpoint</t>
  </si>
  <si>
    <t>h) Other (please specify) We do not yet have an official policy and hope to publish metadata as CC0</t>
  </si>
  <si>
    <t>a) Authority files
b) Bibliographic data (e.g., MARC records)
e) Descriptive metadata</t>
  </si>
  <si>
    <t xml:space="preserve">a) We heard about linked data and wanted to try it out by exposing some of our data as linked data.
c) We wanted to expose our data to a larger audience on the Web.
d) We wanted to see if publishing our data as linked data would improve our Search Engine Optimization (SEO.)
e) We wanted to demonstrate what could be done with our datasets as linked data.
</t>
  </si>
  <si>
    <t>b) Volatility of data formats of dumps
c) Lack of authority control
h) Matching, disambiguating and aligning source data and the linked data resources
l) Unstable endpoints
n) Other (please specify): The performance of available datastores is low.</t>
  </si>
  <si>
    <t>a) Apache Fuseki
d) CURL API
k) Reasoning
l) SKOS repository
m) Solr
n) SPARQL</t>
  </si>
  <si>
    <t>a) Enrich bibliographic metadata or descriptions
c) Automated authority control
d) Auto-suggest</t>
  </si>
  <si>
    <t>e) DBpedia
k) GeoNames
u) ORCID
z) VIAF
ee) Resources we convert to linked data ourselves</t>
  </si>
  <si>
    <t>c) Metadata Services
d) Digital Library Services
f) Library Systems/Information Technology
h) Research and Development group</t>
  </si>
  <si>
    <t>Our digital library consists of a Fedora3 repository and a Vufind-based front end. We are currently utilizing DC for the descriptive metadata, and various other forms describing technical and provenance MD.
Planning our migration to Fedora4, we expect to utilize its native LD properties to further enrich our resources using publically available datasets (dbpedia, geonames, etc), and newly implemented LD-based authorities for various agents and subject areas.
We than plan to expose this data in various forms via HTTP negotiation.</t>
  </si>
  <si>
    <t>http://digital.library.villanova.edu/</t>
  </si>
  <si>
    <t>code4lib, hydra, Fedora</t>
  </si>
  <si>
    <t>Yes. DPLA and Europeana</t>
  </si>
  <si>
    <t>gg) Other (please specify): OPAC/VuFind</t>
  </si>
  <si>
    <t>kk) Schema.org</t>
  </si>
  <si>
    <t>h) Other (please specify) "A" [don't announce any explicit license] would br appropriate, but we are planning to address this with University Counsel soon with a hope to publish as CC0</t>
  </si>
  <si>
    <t xml:space="preserve">b) Bibliographic data (e.g., MARC records)
</t>
  </si>
  <si>
    <t xml:space="preserve">a) We heard about linked data and wanted to try it out by exposing some of our data as linked data.
c) We wanted to expose our data to a larger audience on the Web.
d) We wanted to see if publishing our data as linked data would improve our Search Engine Optimization (SEO.)
</t>
  </si>
  <si>
    <t>f) Library Systems/Information Technology</t>
  </si>
  <si>
    <t>Our expectations were to provide access to this information to crawlers that know what to do with it, and to that end, we were successful.</t>
  </si>
  <si>
    <t>i) Other (please specify): As we are only publishing RDFa it isn't possible to distinguish requests.</t>
  </si>
  <si>
    <t>We are currently publishing all bibliographic metadata in our catalog as RDFa, though we have plans in the future to provide other formats via HTTP Content Negotiation.</t>
  </si>
  <si>
    <t>https://library.villanova.edu/Find/Record/vudl:2002</t>
  </si>
  <si>
    <r>
      <t xml:space="preserve">As the archaeologist on this project, I tend to get much of my information from the annual Computer Applications and Quantitative Methods in Archaeology conference (CAA). I also benefited from various other opportunities, including the Linked Ancient World Data Institute sponsored by the NEH and recurrent Pelagios workshops. </t>
    </r>
    <r>
      <rPr>
        <b/>
        <sz val="10"/>
        <color theme="1"/>
        <rFont val="Calibri"/>
        <family val="2"/>
        <scheme val="minor"/>
      </rPr>
      <t>The Digital Classicist group maintained by Gabriel Bodard at UCL is also a resource, especially since its seminars are recorded and streamed online. I also find the CIDOC-CRM listserv useful.</t>
    </r>
  </si>
  <si>
    <t>Yes. The Pelagios project, now in its fourth iteration (http://pelagios-project.blogspot.com/), since this project is also seeking to tie together information about the ancient world by using common points of reference -- and is expanding its coverage to non-European parts of the world and post-ancient times. The Topotime project currently being developed by Karl Grossner at Stanford is also of great interest (http://dh.stanford.edu/topotime/), although it is not strictly LD, as is the ARIADNE Project for archaeological data in the EU (http://www.ariadne-infrastructure.eu/About), although this is taking a CIDOC-CRM approach more than a Linked Data Approach. Project Andvari is applying LD principles to the connection of information about medieval Northern Europe (http://www.andvari.org/), and the Global Middle Ages project at UT Austin (http://www.laits.utexas.edu/gma/portal/) has begun to focus its work on LD approaches to the medieval world, broadly defined.</t>
  </si>
  <si>
    <t>Again, involve your institutional library, and build community both before beginning the project (what kind of information might benefit your disciplinary community as LD, and how might members of that community use it?) and after.</t>
  </si>
  <si>
    <t>i) Other (please specify) Some resistance from potential partners to a model that a) is not prescriptive about its vocabulary and b) is not mapped to CIDOC-CRM as E4 Period (instead, each period definition is a SKOS:concept).</t>
  </si>
  <si>
    <t>gg) Other (please specify): HTTP API with a Javascript client that runs in the browser</t>
  </si>
  <si>
    <t>b) RDF/JSON
d) Turtle
f) N-Triples
h) JSON-LD</t>
  </si>
  <si>
    <t>k) Dublin Core Terms
dd) Owl 2 Web Ontology Language
ii) RDF Schema
nn) SKOS</t>
  </si>
  <si>
    <t>b) Bibliographic data (e.g., MARC records)
h) Geographic data
i) Ontologies/vocabularies
k) Other (please specify) Historical, archaeological, and art-historical period definitions proposed by authoritative sources.</t>
  </si>
  <si>
    <t>f) Other (please specify) We were already familiar with LD approaches, especially to the past, and we specifically set out to provide a LD gazetteer that we felt would address a gap in the current coverage for past time.</t>
  </si>
  <si>
    <t>Get your institutional library involved, and make sure you have a good sense of the available sources of LD for your purposes and their quality. Figure out clear use-cases in advance: if you just go in assuming you want to do something with LD, it will be very difficult to find a way to take advantage of the resources. Build community: both consumption and production work better when there is a larger community of practice in which the use of LD is standard.</t>
  </si>
  <si>
    <t>c) Lack of authority control
f) Lack of needed off-the-shelf tools
n) Other (please specify): Our experience with DBpedia has been very good, but the quality of entries in WorldCat -- mainly in terms of formatting -- has been highly variable.</t>
  </si>
  <si>
    <t>g) java script
j) RDF Store
o) Web browsers
r) Other (please specify) HTTP API</t>
  </si>
  <si>
    <t>Yes. Various period vocabularies (e.g. The International Chronostratigraphic Chart), as well as large numbers of dated and/or periodized objects in museum collections and archaeological databases</t>
  </si>
  <si>
    <t>a) Enrich bibliographic metadata or descriptions
f) Interlinking
g) As a reference source</t>
  </si>
  <si>
    <t>e) DBpedia
m) Heritage Data’s SENESCHAL (Semantic ENrichment Enabling Sustainability of arCHAeological Links)
u) ORCID
v) Pleiades Gazetteer of Ancient Places
z) VIAF
aa) wikidata
cc) WorldCat.org</t>
  </si>
  <si>
    <t>b) Other libraries/archives
c) Other universities/research institutions
d) Other members of our consortium
i) Part of an international collaboration
m) External consultants/developers</t>
  </si>
  <si>
    <t>a) Library
j) Digital humanities
l) Faculty in academic departments
m) Students in academic departments
o) External consultant/contractor</t>
  </si>
  <si>
    <t>i) Would do nothing differently
j) Other (please specify): Although I think the project has worked exactly as we'd like it to so far, I still think it might have been useful to get a broader range of contributors from the start.</t>
  </si>
  <si>
    <t>b) Less than one year NB  We are still in an early alpha stage and are carrying out user testing.</t>
  </si>
  <si>
    <t>PeriodO seeks to develop a Linked Data gazetteer of chronologically and spatially specific definitions of historical, archaeological, art-historical, and geological periods proposed by authoritative sources (scholars and heritage-management organizations). It is not meant to be a controlled vocabulary, but a record of the variety of assertions that have been made about periods in various parts of the world. We provide URIs for period definitions (using an ARK ID with suffix pass-through) that can be deployed as metadata for databases that need more specific definitions than those offered by the LoC or the Getty AAT. We will also create a visualization platform to display period information and eventually a reconciliation service. It is our hope that PeriodO can serve in a similar way as the Pleiades spatial gazetteer has in creating infrastructure for the further linking of data about the past.</t>
  </si>
  <si>
    <t>http://perio.do (for overview); http://test.perio.do (for data)</t>
  </si>
  <si>
    <t>h) Part of a national collaboration
n) Other (please specify) DPLA</t>
  </si>
  <si>
    <t>c) Metadata Services
d) Digital Library Services
o) External consultant/contractor</t>
  </si>
  <si>
    <t>c) Develop a different data model
e) Have more time allocated for its development</t>
  </si>
  <si>
    <t>a) It's not yet in production. NB We're starting work on this project to replace the current, OAI-PMH and XML based aggregation system.</t>
  </si>
  <si>
    <t>Digital Library of Tennessee - Working to move to the DPLA aggregation tool that supports tranform to, storage as, and mapping within RDF data.</t>
  </si>
  <si>
    <t xml:space="preserve">University of Tennessee, Knoxville </t>
  </si>
  <si>
    <t>i) Other (please specify) time to work on project</t>
  </si>
  <si>
    <t>gg) Other (please specify): skosmos</t>
  </si>
  <si>
    <t xml:space="preserve">a) RDF/XML
d) Turtle
f) N-Triples
</t>
  </si>
  <si>
    <t>j) Dublin Core
k) Dublin Core Terms
q) FOAF
u) Local vocabulary
v) MADS/RDF
x) Metadata Object Description Schema
dd) Owl 2 Web Ontology Language
ii) RDF Schema
nn. SKOS</t>
  </si>
  <si>
    <t>a) Authority files
i) Ontologies/vocabularies</t>
  </si>
  <si>
    <t>a) Size of RDF dumps
d) What is published to the Internet as Linked Data is not always reuseable or lacks URIs
h) Matching, disambiguating and aligning source data and the linked data resources
i) Understanding how the data is structured before using it.
l) Unstable endpoints
m) Datasets not being updated</t>
  </si>
  <si>
    <t>j) RDF Store
k) Reasoning
l) SKOS repository
n) SPARQL
o) Web browsers
p) XML</t>
  </si>
  <si>
    <t>c) Automated authority control
d) Auto-suggest
f) Interlinking
h) Harmonize data from multiple sources</t>
  </si>
  <si>
    <t>a) AGROVAC (United Nation’s Food and Agriculture Organization)
k) GeoNames
l) Getty’s AAT
p) id.loc.gov
z) VIAF</t>
  </si>
  <si>
    <t>g) We wanted more effective internal metadata management.
h) We wanted to experiment with combining different types of data into a single triple store.</t>
  </si>
  <si>
    <t>b) Archives
c) Metadata Services
d) Digital Library Services</t>
  </si>
  <si>
    <t>d) Get more staff
e) Have more time allocated for its development</t>
  </si>
  <si>
    <t>This is to both make metadata remediation easier, help push forward our digital collections platform torwards Fedora 4 and RDF modeling/capabilities, and give our content specialists who are not NACO catalogers more control over the authorities we use.</t>
  </si>
  <si>
    <t>We're working to move certain local authorities/vocabularies to RDF and linked data platform model and structure. These involve translating some taxonomies to an RDF model that is interoperable with existing linked open data authorities (LC authority files, GeoNames, Getty authorities) and put into a platform that supports content specialists adding to and updating (we're currently exploring Skosmos for this work).</t>
  </si>
  <si>
    <t>University of Pennsylvania Libraries, Schoenberg Institute for Manuscript Studies (2, #41 &amp;</t>
  </si>
  <si>
    <t>Software listservs (OpenRefine, Karma, etc.); ALA listservs on LOD, LODLAM, Semantic Web conference, DLF, DPLA, Europeana.</t>
  </si>
  <si>
    <t>Yes. Jon Voss's LODLAM group has been very helpful in incubating projects and community. Most of the partcipants involved with LODLAM have extremely compelling projects. (Too many to name here).</t>
  </si>
  <si>
    <t xml:space="preserve"> Begin with a small project and apply the concepts to a local use case, then call on the community to help refine the project and share progress. We are all learning together and the process will be more successful the more projects are initiated.</t>
  </si>
  <si>
    <t>a) Little documentation or advice on how to build the systems
b) Steep learning curve for staff
c) Selecting appropriate ontologies to represent our data
d) Inconsistency in legacy data</t>
  </si>
  <si>
    <t>g) Drupal7
j) Google Refine
z) SPARQL
cc) Virtuoso Universal Server (provide SPARQL endpoint)</t>
  </si>
  <si>
    <t>i) DPLA metadata application profile
j) Dublin Core
k) Dublin Core Terms
l) EAC-CPF
n) Europeana Data Model (EDM) vocabulary
q) FOAF
u) Local vocabulary
dd) Owl 2 Web Ontology Language
ii) RDF Schema
kk) Schema.org
nn) SKOS</t>
  </si>
  <si>
    <t>a) Authority files
e) Descriptive metadata
f) Digital collections</t>
  </si>
  <si>
    <t>Go for it!</t>
  </si>
  <si>
    <t>e) It's difficult to get other institutions to do their own harmonization between objects and concepts.
g) Mapping of vocabulary
h) Matching, disambiguating and aligning source data and the linked data resources
i) Understanding how the data is structured before using it.
k) Service reliability
l) Unstable endpoints</t>
  </si>
  <si>
    <t>n) SPARQL
o) Web browsers
p) XML
r) Other (please specify) OpenRefine, Virtuoso, PivotViewer, Relfinder,</t>
  </si>
  <si>
    <t xml:space="preserve">a) Enrich bibliographic metadata or descriptions
c) Automated authority control
e) Dataset discovery
f) Interlinking
</t>
  </si>
  <si>
    <t>e) DBpedia
h) DPLA
i) Europeana
j) FAST
k) GeoNames
l) Getty’s AAT
z) VIAF
ee) Resources we convert to linked data ourselves
ff) Other (please specify) LCSH</t>
  </si>
  <si>
    <t>a) We heard about linked data and wanted to try it out by using linked data sources.
b) We thought we could enhance our own data by consuming linked data from other sources.
c) We wanted to provide our users with a richer experience.
g) We wanted more effective internal metadata management.
h) We wanted to experiment with combining different types of data into a single triple store.</t>
  </si>
  <si>
    <t>b) Other libraries/archives
c) Other universities/research institutions
g) Part of a state-wide/province-wide collaboration
h) Part of a national collaboration
i) Part of an international collaboration</t>
  </si>
  <si>
    <t>a) Library
d) Digital Library Services
f) Library Systems/Information Technology
o) External consultant/contractor</t>
  </si>
  <si>
    <t>We are excited to have achieved our two primary goals: 1. Study the feasibility of developing a common process that would allow the transformation of our collection records into linked data preserving their original expressivity and richness 2. Publish data from our digital collections in the Linked Open Data Cloud to improve discoverability and connections with other related data sets on the Web</t>
  </si>
  <si>
    <t>g) We don't keep or have access to usage statistics</t>
  </si>
  <si>
    <t>d) More than two years  NB Pilot project began in 2012, implementation and production across all digital collections started in 2014.</t>
  </si>
  <si>
    <t>The University of Nevada, Las Vegas (UNLV) Linked Open Data Project provides a case study of the complex topic of linked open data; from emerging concept in librarianship to practical outcome. The project began with a small academic library study group created in April 2012 and comprised professionals from various functional areas. The initial goal was to better understand Linked Data concepts and potential benefits to the Libraries. In October 2012 after reviewing literature, attending presentations, and discussing concepts, UNLV Digital Collections designed an exploratory project. Because there was very little in the literature about “how” to practically implement linked data in digital collections, the team decided to focus on the transformation of typical digital collections metadata. The project made significant progress outlining technologies, tools, and models that can be implemented by librarians and recently published a data set. The project blog provides links to several presentations/publications that have come out of this work that cover: basic concepts of linked data, the rationale for libraries to start preparing for adopting linked data, and several demonstrations of visualization tools operating on the linked data generated from UNLV’s digital collections.</t>
  </si>
  <si>
    <t>https://www.library.unlv.edu/linked-data</t>
  </si>
  <si>
    <t>gg) Other (please specify): None of the above</t>
  </si>
  <si>
    <t>j) Don't know</t>
  </si>
  <si>
    <t>w) MARC RDF</t>
  </si>
  <si>
    <t>b) Bibliographic data (e.g., MARC records)</t>
  </si>
  <si>
    <t>c) Other universities/research institutions
d) Other members of our consortium
j) System vendor</t>
  </si>
  <si>
    <t>Putting Library holdings onto Worldcat</t>
  </si>
  <si>
    <t>Private https://basecamp.com/2514311/projects/8089296</t>
  </si>
  <si>
    <t>lislink</t>
  </si>
  <si>
    <t>Yes. Institutional Repository</t>
  </si>
  <si>
    <t>b) Volatility of data formats of dumps
c) Lack of authority control
g) Mapping of vocabulary
i) Understanding how the data is structured before using it.
l) Unstable endpoints
m) Datasets not being updated</t>
  </si>
  <si>
    <t>e) Dataset discovery</t>
  </si>
  <si>
    <t>ff) Other (please specify) Ebscohost, CONSER</t>
  </si>
  <si>
    <t>b) We thought we could enhance our own data by consuming linked data from other sources.
g) We wanted more effective internal metadata management.</t>
  </si>
  <si>
    <t>a) Library
b) Archives
c) Metadata Services
d) Digital Library Services</t>
  </si>
  <si>
    <t>h) Have more realistic expectations</t>
  </si>
  <si>
    <t>Setting up Importage of ebsco data as Marc records from into library catalogue</t>
  </si>
  <si>
    <t>University of Florida</t>
  </si>
  <si>
    <t>Nah - just Google and the Web for now and lots of reading and testing!</t>
  </si>
  <si>
    <t>Yes. https://linkedjazz.org/ http://www.canadiana.ca/en/pcdhn-lod http://www.civilwaronthewesternborder.org/content/relationship-viewer http://nomisma.org/</t>
  </si>
  <si>
    <t>i) Other (please specify): We are not far enough into the project to answer this question yet.</t>
  </si>
  <si>
    <t>gg) Other (please specify) to be determined</t>
  </si>
  <si>
    <t>k) Other (please specify) To be determined.</t>
  </si>
  <si>
    <t>qq) Other (please specify) to be determined</t>
  </si>
  <si>
    <t>h) Other (please specify) to be determined</t>
  </si>
  <si>
    <t>e) Descriptive metadata
f) Digital collections
k) Other (please specify) "Digital Collections" as one of the choices seems confusing.</t>
  </si>
  <si>
    <t>n) Other (please specify): We are not far enough into the project to answer this question yet.</t>
  </si>
  <si>
    <t>r) Other (please specify) to be determined</t>
  </si>
  <si>
    <t>a) Enrich bibliographic metadata or descriptions
b) Enrich an application
c) Automated authority control
d) Auto-suggest
f) Interlinking
g) As a reference source
h) Harmonize data from multiple sources</t>
  </si>
  <si>
    <t>k) GeoNames
l) Getty’s AAT
p) id.loc.gov
z) VIAF
ff) Other (please specify) Getty's ULAN, TGN, and CONA</t>
  </si>
  <si>
    <t xml:space="preserve">a) We heard about linked data and wanted to try it out by using linked data sources.
b) We thought we could enhance our own data by consuming linked data from other sources.
c) We wanted to provide our users with a richer experience.
e) We wanted greater accuracy and scope in our search results.
g) We wanted more effective internal metadata management.
</t>
  </si>
  <si>
    <t>a) Library
b) Archives
c) Metadata Services
d) Digital Library Services
e) Reference/Reader Services
f) Library Systems/Information Technology</t>
  </si>
  <si>
    <t>b) Get wider organizational support
d) Get more staff</t>
  </si>
  <si>
    <t>The University of California, Irvine Libraries seeks planning support for an incubator project to connect scholars to artists’ books through the use of linked open data (LOD). The pilot project will incorporate expertise from special collections, visual arts, metadata, and information technology into development of a scalable resource for facilitating discovery of artists’ books and increase scholarly attention on these highly visual, sculptural, and interactive works of art. 
The pilot project will incorporate the expertise of a Linked Data Fellow to participate in a cooperative, strategically-oriented project team to incorporate linked data thesauri such as the Getty’s Art and Architecture Thesaurus, Union List of Artist Names, and Thesaurus of Geographic Names into existing enhanced bibliographic records to illustrate relationships between people, places, periods of time, entities, institutions, methods/techniques, and genres; investigate and develop how to represent these relationships visually; and devise a reusable product -- a dataset of both high-quality digital surrogates and rich description we create of rich description for scholars, artists, and other libraries to reuse and explore.
This pilot has implications beyond UCI’s collections: inspired by the potential that LOD offers resource description and access, we envision addressing larger issues of enriching user discovery and resultant scholarship of objects not adequately described by current practices. By offering our vision and resources in this incubator project, and drafting a set of procedures, protocols, and shareable data and code that will be easily scalable to other institutions, we believe that engaging and fostering new developments in resource description has the potential to change humanities scholarship.</t>
  </si>
  <si>
    <t>twitter</t>
  </si>
  <si>
    <t>Yes. too many</t>
  </si>
  <si>
    <t>make a cost-benefit calculation first. be honest about the efforts and impacts. no integrated strategy, no success!</t>
  </si>
  <si>
    <t>b) Steep learning curve for staff
c) Selecting appropriate ontologies to represent our data</t>
  </si>
  <si>
    <t>z) SPARQL
gg) Other (please specify): PoolParty</t>
  </si>
  <si>
    <t>a) RDF/XML
b) RDF/JSON
c) RDFa
h) JSON-LD
i) Trix</t>
  </si>
  <si>
    <t>j) Dublin Core
q) FOAF
y) Music Ontology
kk) Schema.org
nn) SKOS</t>
  </si>
  <si>
    <t>b) SPARQL Endpoint
d) File Dumps
e) Content Negotiation
f) Embedded Markup (RDFa, MicroData, etc)
h) Web pages</t>
  </si>
  <si>
    <t>h) Other (please specify) will be a dual licensing model (cc4.0 + copyright). the license policy is currently being evaluated.</t>
  </si>
  <si>
    <t>b) Bibliographic data (e.g., MARC records)
d) Datasets
e) Descriptive metadata
h) Geographic data
i) Ontologies/vocabularies
j) Statistical data</t>
  </si>
  <si>
    <t>read the license! check the service level!</t>
  </si>
  <si>
    <t>k) Service reliability
m) Datasets not being updated</t>
  </si>
  <si>
    <t>c) Bespoke Jena applications (or bespoke local software tools)
g) java script
h) jQuery
j) RDF Store
k) Reasoning
l) SKOS repository
m) Solr
n) SPARQL
o. Web browsers
p. XML</t>
  </si>
  <si>
    <t>Yes (briefly describe) too many</t>
  </si>
  <si>
    <t>e) DBpedia
k) GeoNames
ff) Other (please specify) musicbrainz http://vocabulary.wolterskluwer.de/</t>
  </si>
  <si>
    <t>d) We wanted to see if consuming linked data would improve our Search Engine Optimization (SEO).
e) We wanted greater accuracy and scope in our search results.
g) We wanted more effective internal metadata management.</t>
  </si>
  <si>
    <t>c) Received grant money to implement it.
f) Privately funded</t>
  </si>
  <si>
    <t xml:space="preserve">b) We have staff dedicated to linked data project(s).
</t>
  </si>
  <si>
    <t>h) Part of a national collaboration
j) System vendor
l) Corporation/company</t>
  </si>
  <si>
    <t>h) Research and Development group
m) Students in academic departments</t>
  </si>
  <si>
    <t>1. Project: Semi-automatic aggregation, enrichment and publishing of encyclopedic music-data as a support infrastructure for editors of music magazines and puposes of search engine optimization.
2. Poject: Thesaurus-based data integration infrastructure for scattered content repositories, editorial support mechanisms and search interface at a publishing house for legal information.
3. Project: Federated semantic index and tagging service for interlinking and enrichment of video files at a Community TV network.</t>
  </si>
  <si>
    <t>b) Steep learning curve for staff
h) Lack of tools</t>
  </si>
  <si>
    <t>w) RDF Store</t>
  </si>
  <si>
    <t xml:space="preserve">b) BibFrame
c) Bibliographic Ontology
j) Dublin Core
k) Dublin Core Terms
o) Event Ontology
q) FOAF
s) ISBD
gg) RDA
nn) Schema.org
</t>
  </si>
  <si>
    <t>e) Descriptive metadata</t>
  </si>
  <si>
    <t>f) Lack of needed off-the-shelf tools</t>
  </si>
  <si>
    <t>p) XML</t>
  </si>
  <si>
    <t xml:space="preserve">c) Canadian Subject Headings
k) GeoNames
p) id.loc.gov
z) VIAF
</t>
  </si>
  <si>
    <t>b) Other libraries/archives
c) Other universities/research institutions
h) Part of a national collaboration
m) External consultants/developers</t>
  </si>
  <si>
    <t>Another year on, while I still think the project was successful in and of itself, it hasn't necessarily spurred on the kinds of projects and activities we might have hoped. The University of Saskatchewan and Canadiana.org each carried out a small project or workshop inspired by this work, but it doesn't seem to have caught on as expected.</t>
  </si>
  <si>
    <t>This was a pilot project to create LOD for a set of heritage resources and to recommend workflows and best practices.</t>
  </si>
  <si>
    <t>http://dataliberate.com</t>
  </si>
  <si>
    <t>Yes. WORKS! We look forward to seeing our own catalog in WorldCat as LOD</t>
  </si>
  <si>
    <t>a) Little documentation or advice on how to build the systems
b) Steep learning curve for staff</t>
  </si>
  <si>
    <t>gg) Other (please specify): r2rml-parses</t>
  </si>
  <si>
    <t>j) Dublin Core</t>
  </si>
  <si>
    <t>g) Creative Commons Attribution-NonCommercial-NoDerivatives (BY-NC-ND)</t>
  </si>
  <si>
    <t>b) Bibliographic data (e.g., MARC records)
k) Other (please specify) Theses, open journals</t>
  </si>
  <si>
    <t>c)  Lack of authority control
g) Mapping of vocabulary
h) Matching, disambiguating and aligning source data and the linked data resources
i) Understanding how the data is structured before using it</t>
  </si>
  <si>
    <t>n) SPARQL</t>
  </si>
  <si>
    <t>Yes (briefly describe) All our internal authoritative databases…</t>
  </si>
  <si>
    <t>b) Enrich an application</t>
  </si>
  <si>
    <t>e) DBpedia
i) Europeana
dd) WorldCat.org Works
ff) Other (please specify) New York Times, BBC</t>
  </si>
  <si>
    <t>g) Other (please specify) Not funded yet!</t>
  </si>
  <si>
    <t>a) Library
d) Digital Library Services
f) Library Systems/Information Technology
g) Campus Information Technology
o) External consultant/contractor</t>
  </si>
  <si>
    <t>We don't expect huge stats from the application, the project is mainly driven by the opportunity to publish the data and building up know-how.</t>
  </si>
  <si>
    <t>h) Don't know [Could be a) Not yet implemented so no usage statistics yet]</t>
  </si>
  <si>
    <t>o Publishing an open dataset currently stored in DSpace (theses et c.)
o Developing an application to mash up the data with other internal datasets
o Audience would be mainly academic staff wishing to crossref bibliography</t>
  </si>
  <si>
    <t>LODLAM list</t>
  </si>
  <si>
    <t>Yes. Work around Wikidata (https://www.wikidata.org/wiki/Wikidata:Main_Page)</t>
  </si>
  <si>
    <t>e) Establishing the links
g) Immature software
i) Other (please specify) Adapting the current infrastructure to work with LOD technologies</t>
  </si>
  <si>
    <t xml:space="preserve">e) British Library Terms
n) European Data Model vocabulary
gg) RDA
</t>
  </si>
  <si>
    <t>c) SPARQL editor
d) File Dumps
e) Content Negotiation
i) Other (please specify) Rest API</t>
  </si>
  <si>
    <t>a) Authority files
b) Bibliographic data (e.g., MARC records)
e) Descriptive metadata
f) Digital collections</t>
  </si>
  <si>
    <t>a) Size of RDF dumps
h) Matching, disambiguating and aligning source data and the linked data resources
j) Disambiguation of terms across different languages is difficult.</t>
  </si>
  <si>
    <t>g) java script
o) Web browsers</t>
  </si>
  <si>
    <t>d) data.bnf.fr
k) GeoNames
l) Getty’s AAT
p) id.loc.gov
q) ISNI
z) VIAF</t>
  </si>
  <si>
    <t>b) We thought we could enhance our own data by consuming linked data from other sources.
c) We wanted to provide our users with a richer experience.
d) We wanted to see if consuming linked data would improve our Search Engine Optimization (SEO).
i) Other (please specify) We want to connect libraries data at Europeana level</t>
  </si>
  <si>
    <t>d) Received funding support by partner institutions.</t>
  </si>
  <si>
    <t>b) Archives
d) Digital Library Services
h) Research and Development group</t>
  </si>
  <si>
    <t>b) Get wider organizational support
e) Have more time allocated for its development</t>
  </si>
  <si>
    <t>It is still difficult to identify clear indicators on re-use. We don't have any logs for the LOD service and API. The only log we have are for the portal but they can't be used for this purpose.</t>
  </si>
  <si>
    <t>h) Don't know</t>
  </si>
  <si>
    <t>c) Lack of authority control
g) Mapping of vocabulary
h) Matching, disambiguating and aligning source data and the linked data resources</t>
  </si>
  <si>
    <t>j) RDF Store
n) SPARQL</t>
  </si>
  <si>
    <t>Yes. place names (GeoNames not very good); subjects (too big)</t>
  </si>
  <si>
    <t>d) Auto-suggest
j) Other (please specify) name resolution; ranking of entities for approval by archivist</t>
  </si>
  <si>
    <t>e) DBpedia
j) FAST</t>
  </si>
  <si>
    <t>b) We thought we could enhance our own data by consuming linked data from other sources.
c) We wanted to provide our users with a richer experience.
e) We wanted greater accuracy and scope in our search results.
g) We wanted more effective internal metadata management.</t>
  </si>
  <si>
    <t>c) Received grant money to implement it.
g) Other (please specify) some funding by library</t>
  </si>
  <si>
    <t>b) Other libraries/archives
c) Other universities/research institutions
m) External consultants/developers</t>
  </si>
  <si>
    <t>a) Library
b) Archives
i) Computer Science Department
l) Faculty in academic departments
o) External consultant/contractor
q) Other (please specify): Faculty from other university</t>
  </si>
  <si>
    <t>d) Get more staff
e) Have more time allocated for its development
j) Other (please specify): need more funding for staff and programmers</t>
  </si>
  <si>
    <t>i) Other (please specify): only been out for 1 month</t>
  </si>
  <si>
    <t>b) Less than one year NB only been out for 1 month</t>
  </si>
  <si>
    <t>acquisition, processing, and delivery of email archives</t>
  </si>
  <si>
    <t>http://epadd.stanford.edu/epadd/collections</t>
  </si>
  <si>
    <t>Yes.  http://socialarchive.iath.virginia.edu/snac/search - great resource to pull together all materials/collections for "individuals/entities" at multiple repositories and see links between others.</t>
  </si>
  <si>
    <t>a) Little documentation or advice on how to build the systems
b) Steep learning curve for staff
e) Establishing the links
g) Immature software
h) Lack of tools
i) Other (please specify) lack of buy in at institution</t>
  </si>
  <si>
    <t>g) Drupal7</t>
  </si>
  <si>
    <t>a) Archival ontology
u) Local vocabulary
gg) RDA
nn) SKOS</t>
  </si>
  <si>
    <t>a) Not yet accessible
b) SPARQL Endpoint
h) Web pages</t>
  </si>
  <si>
    <t>i) Ontologies/vocabularies</t>
  </si>
  <si>
    <t>f) Other (please specify) we have a need for a controlled vocabulary for platforms for cataloging (RDA) and for archival description</t>
  </si>
  <si>
    <t xml:space="preserve">a) Covered by our library/archive.
c) Received grant money to implement it.
</t>
  </si>
  <si>
    <t xml:space="preserve">c) Other universities/research institutions
</t>
  </si>
  <si>
    <t>a) Library
b) Archives
l) Faculty in academic departments
m) Students in academic departments
q) Other (please specify): faculty/students are at UCSC</t>
  </si>
  <si>
    <t xml:space="preserve">a) It's not yet in production. </t>
  </si>
  <si>
    <t>UC Santa Cruz and Stanford Univ Library have teamed up (IMLS grant) on the GAMECIP project to develop a controlled vocabulary for computer platforms (and a secondary one for computer media)</t>
  </si>
  <si>
    <t>TBD (GAMECIP controlled vocabulary)</t>
  </si>
  <si>
    <t>ESWC/ISWC series of conferences, Force11 conferences</t>
  </si>
  <si>
    <t>Yes. http://www.colinda.org/ - linked data about conferences</t>
  </si>
  <si>
    <t>c) Selecting appropriate ontologies to represent our data
e) Establishing the links
f) Ascertaining who owns the data</t>
  </si>
  <si>
    <t>d) Apache Fuseki
u) Pubby
z) SPARQL</t>
  </si>
  <si>
    <t>qq) Other (please specify) our custom ontology. We are planning mapping to SPAR ontologies (like Fabio) in the future</t>
  </si>
  <si>
    <t>b) SPARQL Endpoint
d) File Dumps
h) Web pages</t>
  </si>
  <si>
    <t>b) Bibliographic data (e.g., MARC records)
i) Ontologies/vocabularies
j) Statistical data</t>
  </si>
  <si>
    <t>a) We heard about linked data and wanted to try it out by exposing some of our data as linked data.
c) We wanted to expose our data to a larger audience on the Web.
d) We wanted to see if publishing our data as linked data would improve our Search Engine Optimization (SEO.)</t>
  </si>
  <si>
    <t>c) Other universities/research institutions
j) System vendor
m) External consultants/developers</t>
  </si>
  <si>
    <t>c) Metadata Services
o) External consultant/contractor
q) Other (please specify): Editorial and IT</t>
  </si>
  <si>
    <t>d) Get more staff
f) Choose different vocabularies/ontologies</t>
  </si>
  <si>
    <t>We would be happy if in 1 year we have our service used by 1-2 indexing/evaluation services and/or 1-2 research challenges/competitions</t>
  </si>
  <si>
    <t>i) Other (please specify): 50-100 requests per day via Web. We do not count access by machines yet</t>
  </si>
  <si>
    <t>b) Less than one year NB  Since April 2015</t>
  </si>
  <si>
    <r>
      <t xml:space="preserve">"In this project we make data about scientific conferences available as Linked Open data. The availability of such a dataset will contribute to the broader goals of publishing the scholarly data as LOD:
– accessible science: data about publications, authors, topics, and conferences should be easy to explore;
– transparent science: the data on productivity and impact of authors, research institutions, and conferences should be open and easy to analyze.
The published data should be of interest to libraries, researchers, app developers, indexing services, research evaluation agencies, etc.
See the following paper for an overview:
Volha Bryl, Aliaksandr Birukou, Kai Eckert, Mirjam Kessler. What is in the proceedings? Combining publisher's and researcher's perspectives. Position paper. In Proceedings of Sepublica 2014 Workshop @ ESWC 2014
http://dws.informatik.uni-mannheim.de/fileadmin/lehrstuehle/ki/pub/Bryl_sepublica2014.pdf"
</t>
    </r>
    <r>
      <rPr>
        <b/>
        <sz val="10"/>
        <color rgb="FF000000"/>
        <rFont val="Calibri"/>
        <family val="2"/>
        <scheme val="minor"/>
      </rPr>
      <t>and about page at
http://lod.springer.com/wiki/bin/view/Linked+Open+Data/About</t>
    </r>
  </si>
  <si>
    <t>http://lod.springer.com/</t>
  </si>
  <si>
    <t>g) Mapping of vocabulary</t>
  </si>
  <si>
    <t>Yes (briefly describe) Chenhall's nomenclature [for classifying man-made objects, the standard cataloging tool for thousands of museums and historical organizations across the United States and Canada]</t>
  </si>
  <si>
    <t>z) VIAF
cc) WorldCat.org
ff) Other (please specify) LOC subject and name authorities</t>
  </si>
  <si>
    <t>a) We heard about linked data and wanted to try it out by using linked data sources.
b) We thought we could enhance our own data by consuming linked data from other sources.
c) We wanted to provide our users with a richer experience.
d) We wanted to see if consuming linked data would improve our Search Engine Optimization (SEO).
e) We wanted greater accuracy and scope in our search results.
g) We wanted more effective internal metadata management.</t>
  </si>
  <si>
    <t>c) Received grant money to implement it. NB grant is competitively awarded by parent org, so not a real grant</t>
  </si>
  <si>
    <t>a) Library
b) Archives
g) Campus Information Technology
q) Other (please specify): Museum object collections</t>
  </si>
  <si>
    <t>Success will be measured both at: • initial "linked" collections - how many other things (discrete collections records) can now be linked to our collections using SI collections categorization, from how many sources and what sort of diversity of materials (a pretty static marker at delivery of the data) • growth in discovery - does the new metadata lead to any growth in access to collections information compared with historic use data • "linked" collections over time - how many new things are "linked" to our collections within the SI universe after one year?</t>
  </si>
  <si>
    <t>We are capturing LOD URIs for LOC subject headings and name authority records, VIAF and Getty TGN for collection/accession-level cataloguing of museum object collections. Initially, we will just hold the LOD links in our internal database, but will hope to eventually deploy onto public-facing search database to enable active linking with LOD. Principal benefit is to use common, authority-controlled metadata for object collection descriptions to enable discovery of similar collections across SI archives and libraries since they are currently using these controls. Secondary audience is other SI art museum registrars, trying to set a standard of practice for description so that we can all eventually link to one another.</t>
  </si>
  <si>
    <t>collections.si.edu</t>
  </si>
  <si>
    <t>Smithsonian Anacostia Community Museum</t>
  </si>
  <si>
    <t>i) Other (please specify) N/A. Project is still in the planning stages.</t>
  </si>
  <si>
    <t>g) Drupal7
gg) Other (please specify): N/A. Project is still in the planning stages.</t>
  </si>
  <si>
    <t>c) Bibliographic Ontology
d) Biographical Ontology
k) Dublin Core Terms
o) Event Ontology
q) FOAF
dd) Owl 2 Web Ontology Language
kk) Schema.org
nn) SKOS
qq. Other (please specify) A custom vocabulary to describe the few things that are unique about this data set.</t>
  </si>
  <si>
    <t>d) Datasets
e) Descriptive metadata
f) Digital collections</t>
  </si>
  <si>
    <t>c) We wanted to expose our data to a larger audience on the Web.
d) We wanted to see if publishing our data as linked data would improve our Search Engine Optimization (SEO.)</t>
  </si>
  <si>
    <t>n) Other (please specify) N/A. Project is still in the planning stages.</t>
  </si>
  <si>
    <t>r) Other (please specify) N/A. Project is still in the planning stages.</t>
  </si>
  <si>
    <t>e) Have more time allocated for its development</t>
  </si>
  <si>
    <t>Plan as much as possible. Do research ahead of time to incorporate into your planning.</t>
  </si>
  <si>
    <t>c) Selecting appropriate ontologies to represent our data
e) Establishing the links</t>
  </si>
  <si>
    <t>a) RDF/XML
d) Turtle
f) N-Triples</t>
  </si>
  <si>
    <t>c) Bibliographic Ontology
d) Biographical Ontology
k) Dublin Core Terms
q) FOAF
dd) Owl 2 Web Ontology Language
kk) Schema.org
mm) SIOC (Semantically-Interlinked Online Communities)
nn) SKOS</t>
  </si>
  <si>
    <t>b) Bibliographic data (e.g., MARC records)
f) Digital collections</t>
  </si>
  <si>
    <t>d) We wanted to see if publishing our data as linked data would improve our Search Engine Optimization (SEO.)
e) We wanted to demonstrate what could be done with our datasets as linked data.</t>
  </si>
  <si>
    <t>j) Other (please specify): We will probably publish all of our linked data as a downloadable file and look to other sources on the web which we could encourage to link to our content.</t>
  </si>
  <si>
    <t>We haven't been able to run any analysis on whether or not linked data is making the content more accessible/discoverable.</t>
  </si>
  <si>
    <t>SWIB - Semantic Web in Libraries</t>
  </si>
  <si>
    <t>Yes. Linked swissbib - http://linked.swissbib.ch http://data.bnf.fr (Bibliothèque nationale de France) (among others...)</t>
  </si>
  <si>
    <t>c) Selecting appropriate ontologies to represent our data
d) Inconsistency in legacy data
e) Establishing the links
f) Ascertaining who owns the data</t>
  </si>
  <si>
    <t>j) Google Refine
v) Python
gg) Other (please specify): Elasticsearch</t>
  </si>
  <si>
    <t>a) RDF/XML
d) Turtle
f) N-Triples
h) JSON-LD</t>
  </si>
  <si>
    <t>c. Bibliographic Ontology
j) Dublin Core
k) Dublin Core Terms
n) Europeana Data Model (EDM) vocabulary
q) FOAF
gg) RDA
ii). RDF Schema
kk) Schema.org
nn) SKOS</t>
  </si>
  <si>
    <t>a) Authority files
b) Bibliographic data (e.g., MARC records)</t>
  </si>
  <si>
    <t>a) We heard about linked data and wanted to try it out by exposing some of our data as linked data.
b) Our administration requested that we expose our data as linked data.
c) We wanted to expose our data to a larger audience on the Web.
d) We wanted to see if publishing our data as linked data would improve our Search Engine Optimization (SEO.)
e) We wanted to demonstrate what could be done with our datasets as linked data.</t>
  </si>
  <si>
    <t>a) Library
c) Metadata Services
d) Digital Library Services
f) Library Systems/Information Technology
h) Research and Development group
i) Computer Science Department</t>
  </si>
  <si>
    <t>RERO and its libraries have been working for several years towards the integration of their metadata in the Linked Open Data cloud. The main achievements in this context include:
- 2010: RERO became member of VIAF (Virtual International Authority File)
- 2012: RERO adopted RAMEAU, the reference indexing thesaurus in French, managed by the National Library of France and part of the LOD cloud
- 2012: RERO adopted an internal policy promoting the creation of name authority records
- 2013: URIs were minted and assigned to the various objects described in the RERO catalogs
- 2014: an open data policy has been adopted, with the release of all metadata managed by RERO in the public domain, under the terms of CC0 (Creative Commons Zero)
- 2014: an RDF model has been defined for RERO metadata, including the creation of mapping tables allowing to create RDF data from MARC records. Further details about the modeling process can be found in the Masters Thesis of Nicolas Prongué: http://doc.rero.ch/record/232839 (HEG Geneva, 2014, in French).
For further information: http://data.rero.ch</t>
  </si>
  <si>
    <t>http://data.rero.ch</t>
  </si>
  <si>
    <t>OpenGLAM, LODLAM</t>
  </si>
  <si>
    <t>d) Inconsistency in legacy data</t>
  </si>
  <si>
    <t>b) RDF/JSON
h) JSON-LD</t>
  </si>
  <si>
    <t>j) Dublin Core
k) Dublin Core Terms
q) FOAF
y) Music Ontology
ii) RDF Schema
kk) Schema.org
nn) SKOS</t>
  </si>
  <si>
    <t>d) Datasets</t>
  </si>
  <si>
    <t>Make sure to have staff with good programming skills.</t>
  </si>
  <si>
    <t>c) Lack of authority control
f) Lack of needed off-the-shelf tools
h) Matching, disambiguating and aligning source data and the linked data resources</t>
  </si>
  <si>
    <t>Yes. domain-specific person name vocabularies</t>
  </si>
  <si>
    <t>e) DBpedia
p) id.loc.gov
z) VIAF
ee) Resources we convert to linked data ourselves</t>
  </si>
  <si>
    <t>c) We wanted to provide our users with a richer experience.
h) We wanted to experiment with combining different types of data into a single triple store.</t>
  </si>
  <si>
    <t>g) Other (please specify) Support from the institution in terms of course release and student assistantships.</t>
  </si>
  <si>
    <t>l) Faculty in academic departments
m) Students in academic departments</t>
  </si>
  <si>
    <t>Linked Jazz is a research project investigating the application of Linked Open Data technologies to digital cultural heritage materials. Our goal is to uncover meaningful connections between documents and data relating to the personal and professional lives of musicians and to develop tools and methods for working with Linked Open Data that can be applied in broader environments. The project draws on jazz history materials in digital format to expose relationships between musicians and reveal their community network. The tools developed so far enable automated analysis of textual documents, named entity recognition, data curation (e.g., name remediation), and data crowdsourcing. An interactive visualization application was also created to provide researchers with a tool to perform social network analysis and for the general public to discover and engage with archival content in a new and more interactive way.</t>
  </si>
  <si>
    <t>https://linkedjazz.org/</t>
  </si>
  <si>
    <t>gg) Other (please specify): Not implemented yet</t>
  </si>
  <si>
    <t>u) Local vocabulary</t>
  </si>
  <si>
    <t>k) Other (please specify) Not implemented yet</t>
  </si>
  <si>
    <t>n) Other (please specify): Not implemented yet</t>
  </si>
  <si>
    <t>r) Other (please specify) Not implemented yet</t>
  </si>
  <si>
    <t>i) We are not currently using any linked data resources</t>
  </si>
  <si>
    <t>ff) Other (please specify) Not implemented yet</t>
  </si>
  <si>
    <t>b) We have staff dedicated to linked data project(s).
e) We are hiring/have hired external consultants with linked data expertise.</t>
  </si>
  <si>
    <t>j) Other (please specify): Too early to say</t>
  </si>
  <si>
    <t>Extensions to Koha library system to use a linked data catalogue. Including search and cataloguing module</t>
  </si>
  <si>
    <t>j) Google Refine
w) RDF Store
z) SPARQL</t>
  </si>
  <si>
    <t>j) Dublin Core Terms
q) FOAF
qq) Other (please specify) Reviews ontology</t>
  </si>
  <si>
    <t>h) Other (please specify) CC Attribution-ShareAlike 3.0</t>
  </si>
  <si>
    <t>Increasing interest for contributing with content.</t>
  </si>
  <si>
    <t>z) SPARQL
gg) Other (please specify): Ruby Virtuoso triplestore</t>
  </si>
  <si>
    <t>c) Bibliographic Ontology
k) Dublin Core Terms
q) FOAF
r) FRBR
ff) Radatana
nn) SKOS</t>
  </si>
  <si>
    <t>http://data.deichman.no</t>
  </si>
  <si>
    <t xml:space="preserve">c) Metadata Services
f) Library Systems/Information Technology
</t>
  </si>
  <si>
    <t>b) Get wider organizational support
d) Get more staff
e) Have more time allocated for its development
h) Have more realistic expectations</t>
  </si>
  <si>
    <t>OSU is currently developing a Linked Data project to create non-Roman vernacular subject headings. At the moment the project is working with Arabic and Japanese language subject headings, aiming to eventually work with all non-Roman languages available at the library. This will open our collections up to a wider world of users being able to search in the original language of the material they need. This also broadens the scope of search capabilities for users wanting to search in their native language.</t>
  </si>
  <si>
    <t>Ohio State University Libraries</t>
  </si>
  <si>
    <t>q) FOAF
t) ISNI
gg) RDA
hh) rdaGr2
nn) SKOS</t>
  </si>
  <si>
    <r>
      <t xml:space="preserve">e) Content Negotiation
g) </t>
    </r>
    <r>
      <rPr>
        <b/>
        <sz val="10"/>
        <color theme="1"/>
        <rFont val="Calibri"/>
        <family val="2"/>
        <scheme val="minor"/>
      </rPr>
      <t>Application</t>
    </r>
    <r>
      <rPr>
        <sz val="10"/>
        <color theme="1"/>
        <rFont val="Calibri"/>
        <family val="2"/>
        <scheme val="minor"/>
      </rPr>
      <t xml:space="preserve">
h) Web pages</t>
    </r>
  </si>
  <si>
    <t>h) Other (please specify) http://www.isni.org/content/isni-international-agency-information-license</t>
  </si>
  <si>
    <t xml:space="preserve">b) Other libraries/archives
d) Other members of our consortium
</t>
  </si>
  <si>
    <t>The service is still evolving. New format options will be made available.</t>
  </si>
  <si>
    <t>The ISNI database collects data about the public identities of persons and organisations associated with creative resources from multiple domains including libraries, archives and cultural organisations, rights management societies, professional societies and publishing and trade organisations.   Linked data is available for 9 million identities and for these 9 million identities there are 28 million sources links.</t>
  </si>
  <si>
    <t>Yes. schema.org, BibFrame, Wikidata</t>
  </si>
  <si>
    <t xml:space="preserve">b) Steep learning curve for staff
i) Other (please specify): Size of the file makes it difficult to consume
</t>
  </si>
  <si>
    <t>n) Java
r) Map/Reduce
v) Python
ee) XSLT</t>
  </si>
  <si>
    <t>c) Bibliographic Ontology
j) Dublin Core
k) Dublin Core Terms
q) FOAF
dd) Owl 2 Web Ontology Language
ii). RDF Schema
kk) Schema.org
nn) SKOS
qq) Other (please specify): productontolgoy.org, umbel.org,</t>
  </si>
  <si>
    <t>f) 500 million - 1 billion triples</t>
  </si>
  <si>
    <t xml:space="preserve">a) Authority files
b) Bibliographic data (e.g., MARC records)
d) Datasets
e) Descriptive metadata
h) Geographic data
</t>
  </si>
  <si>
    <t>b) Volatility of data formats of dumps
i) Understanding how the data is structured before using it.</t>
  </si>
  <si>
    <t xml:space="preserve">f) HBase/Hadoop
p) XML
r) Other (please specify): Python 
</t>
  </si>
  <si>
    <t xml:space="preserve">a) Enrich bibliographic metadata or descriptions
c) Automated authority control
f) Interlinking
g) As a reference source
h) Harmonize data from multiple sources
</t>
  </si>
  <si>
    <t>k) GeoNames
p) id.loc.gov
q) ISNI
aa) wikidata
cc) WorldCat.org
dd) WorldCat.org Works</t>
  </si>
  <si>
    <t>a) Covered by our library/archive.
b) Covered by our parent institution.</t>
  </si>
  <si>
    <t>b) Other libraries/archives
c) Other universities/research institutions
d) Other members of our consortium
e) Part of a discipline-specific collaboration
h) Part of a national collaboration
i) Part of an international collaboration
n) Other (please specify): Museum</t>
  </si>
  <si>
    <t>c) Metadata Services
f) Library Systems/Information Technology
h) Research and Development group</t>
  </si>
  <si>
    <t>c) Develop a different data model</t>
  </si>
  <si>
    <t>Regular use of online resources as well as bulk download are an indication of its general adoption.</t>
  </si>
  <si>
    <t>The VIAF® (Virtual International Authority File) combines multiple name authority files into a single OCLC-hosted name authority service. The goal of the service is to lower the cost and increase the utility of library authority files by matching and linking widely-used authority files and making that information available on the Web.</t>
  </si>
  <si>
    <t>Yes. schema.org, BibFrame</t>
  </si>
  <si>
    <t>n)  Java
p) Jena applications
ee) XSLT</t>
  </si>
  <si>
    <t>j) Dublin Core
k) Dublin Core Terms
q) FOAF
kk) Schema.org
nn) SKOS
pp) WGS84 Geo Positioning</t>
  </si>
  <si>
    <t>a) Authority files
h) Geographic data
i) Ontologies/vocabularies</t>
  </si>
  <si>
    <t>c) Lack of authority control
g) Mapping of vocabulary
h)  Matching, disambiguating and aligning source data and the linked data resources
n. Other (please specify): To allow our data to be used outside of the library industry, we need to provide our data in a widely understood descriptive vocabulary. SKOS is too library specific for this. We have chosen schema.org for most of the information, but its orientation is more commercial than descriptive, which makes the data less useful</t>
  </si>
  <si>
    <t>g) java script
h) jQuery</t>
  </si>
  <si>
    <t>c) Automated authority control
f) Interlinking
g) As a reference source</t>
  </si>
  <si>
    <t>e) DBpedia
k) GeoNames
p) id.loc.gov
z) VIAF</t>
  </si>
  <si>
    <t>f) Choose different vocabularies/ontologies</t>
  </si>
  <si>
    <t xml:space="preserve">j) Dublin Core
k) Dublin Core Terms
q) FOAF
nn) SKOS
pp) WGS84 Geo Positioning
</t>
  </si>
  <si>
    <t>a) Authority files
b) Bibliographic data (e.g., MARC records)
k) Other (please specify) MARC for Classification and Authority records</t>
  </si>
  <si>
    <t xml:space="preserve">a) Use different software
</t>
  </si>
  <si>
    <t>Private (dewey.info)</t>
  </si>
  <si>
    <t>Don't create data just to create data, refine your use cases and model data that solves those use cases. Rinse and repeat.</t>
  </si>
  <si>
    <t>c) Lack of authority control
h) Matching, disambiguating and aligning source data and the linked data resources
j) Disambiguation of terms across different languages is difficult.</t>
  </si>
  <si>
    <t>f) HBase/Hadoop
p) XML
q) Xquery</t>
  </si>
  <si>
    <t>a) Enrich bibliographic metadata or descriptions
b) Enrich an application
f) Interlinking</t>
  </si>
  <si>
    <t>e) DBpedia
g) Dewey Decimal Classification
j) FAST
p) id.loc.gov
z) VIAF
dd) WorldCat.org Works</t>
  </si>
  <si>
    <t>b) Other libraries/archives
c) Other universities/research institutions
h) Part of a national collaboration
i) Part of an international collaboration
l) Corporation/company</t>
  </si>
  <si>
    <t>a) Use different software
b) Get wider organizational support
d) Get more staff</t>
  </si>
  <si>
    <t>It has been embraced by the wider web community, but has modest progress on primary library workflow.</t>
  </si>
  <si>
    <t xml:space="preserve">d) 10,000 - 50,000 requests/day </t>
  </si>
  <si>
    <t>A Work is a high-level description of a resource, containing information such as author, title, descriptions, subjects etc., common to all editions of the work. In the case of a WorldCat Work description, it also contains links to the record-level descriptions already shared in the experimental WorldCat Linked Data. It is intended for consumers that want to cluster bibliographic descriptions of the same resource.</t>
  </si>
  <si>
    <t>https://www.oclc.org/developer/develop/linked-data.en.html
e.g., http://worldcat.org/entity/work/id/1151002411</t>
  </si>
  <si>
    <t>Don't let perfect, prevent good. It is ok to iterate.</t>
  </si>
  <si>
    <t>n) Java
p) Jena applications
z) SPARQL
ee) XSLT</t>
  </si>
  <si>
    <t>j) Dublin Core
q) FOAF
kk) Schema.org</t>
  </si>
  <si>
    <t xml:space="preserve">e) Content Negotiation
f) Embedded Markup (RDFa, MicroData, etc)
</t>
  </si>
  <si>
    <t xml:space="preserve">h) 15 billion triples
</t>
  </si>
  <si>
    <t>a) Authority files
b) Bibliographic data (e.g., MARC records)
e) Descriptive metadata
g) Encoded Archival Descriptions/Archival finding aids
i) Ontologies/vocabularies</t>
  </si>
  <si>
    <t xml:space="preserve">c) We wanted to expose our data to a larger audience on the Web.
d) We wanted to see if publishing our data as linked data would improve our Search Engine Optimization (SEO.)
e) We wanted to demonstrate what could be done with our datasets as linked data.
</t>
  </si>
  <si>
    <t>h) Matching, disambiguating and aligning source data and the linked data resources
j) Disambiguation of terms across different languages is difficult.</t>
  </si>
  <si>
    <t>c) Bespoke Jena applications (or bespoke local software tools)
f) HBase/Hadoop
n) SPARQL
p) XML
q) Xquery</t>
  </si>
  <si>
    <t>e) DBpedia
j) FAST
z) VIAF
cc) WorldCat.org</t>
  </si>
  <si>
    <t>b) We thought we could enhance our own data by consuming linked data from other sources.
c) We wanted to provide our users with a richer experience.
e) We wanted greater accuracy and scope in our search results.
g) We wanted more effective internal metadata management.
i) Other (please specify) Validation/aggregation of clustering and entity extraction projects</t>
  </si>
  <si>
    <t>b) Other libraries/archives
c) Other universities/research institutions
d) Other members of our consortium
h) Part of a national collaboration
i) Part of an international collaboration
j) System vendor
l) Corporation/company</t>
  </si>
  <si>
    <t>c) Metadata Services
e) Reference/Reader Services
h) Research and Development group</t>
  </si>
  <si>
    <t>b) Get wider organizational support
d) Get more staff
e) Have more time allocated for its development
j) Other (please specify): A stronger strategy to publish the data as CBDs and not record based subgraphs. Need better strategy to reduce blank nodes.</t>
  </si>
  <si>
    <t>It was successful in getting attention and being a clear illustration of what is possible, but it seems to have had a marginal impact. We definitely successful learning experience and we are successful at maintaining it at scale.</t>
  </si>
  <si>
    <t>In June 2012, OCLC made the WorldCat.org bibliographic metadata experimentally available in linked data form.  This is most often referred to as the WorldCat Linked Data.  There is a one-to-one relationship between each record in WorldCat and each of those linked data descriptions.
Going forward, the linked data being released will represent the entities found in WorldCat and will link to the original record-level linked data descriptions.</t>
  </si>
  <si>
    <t>i) Other (please specify) Integration with existing web app infrastructure.</t>
  </si>
  <si>
    <t>gg) Other (please specify): Apache Tomact/Jena Apache HBase/Hadoop Map/Reduce XSLT</t>
  </si>
  <si>
    <t>j) Dublin Core
q) FOAF
kk) Schema.org
nn) SKOS
qq) Other (please specify) purl.org/Library</t>
  </si>
  <si>
    <t>h) Over 5 billion triples - please specify approximate number below
Size over 5 billion triples: 15</t>
  </si>
  <si>
    <t>n) Other (please specify): rdfxml lead folks to think it standard XML therefore XML schema and other strong typing patterns lead to misleading assumptions.</t>
  </si>
  <si>
    <t>r) Other (please specify) Triplestores (tdb, 4store)parser (jena)sqarql (fuscki, pubby)hadoop/hbase</t>
  </si>
  <si>
    <t>Yes (briefly describe) Additional authority files</t>
  </si>
  <si>
    <t>b) British National Bibliography
g)Dewey Decimal Classification
j) FAST
p) id.loc.gov
z) VIAF
cc) WorldCat.org
dd) WorldCat.org Works</t>
  </si>
  <si>
    <t>b) Other libraries/archives
n) Other (please specify) search engine</t>
  </si>
  <si>
    <t>j) Other (please specify): Vocabulary selection, avoid some of the churn related to that process. Better user experience, we choose to focus on data mining vs data use.</t>
  </si>
  <si>
    <t>http://www.ntnu.no/ub/data/</t>
  </si>
  <si>
    <t>Yes.  http://marcus.uib.no/home</t>
  </si>
  <si>
    <t>i) Other (please specify) None</t>
  </si>
  <si>
    <t>gg) Other (please specify): Jena, Java, JAX-RS</t>
  </si>
  <si>
    <t>k) Other (please specify) I'm not sure, we do not consider serialization directly as we load a model from a dereferenced URI</t>
  </si>
  <si>
    <t>c) Bibliographic Ontology
j) Dublin Core
q) FOAF
kk) Schema.org
nn) SKOS
pp) WGS84 Geo Positioning
qq) Other (please specify) Local vocabulary, nl.</t>
  </si>
  <si>
    <t>a) Authority files
b) Bibliographic data (e.g., MARC records)
e) Descriptive metadata
f) Digital collections
k) Other (please specify) Ontologies/vocabularies</t>
  </si>
  <si>
    <t>n) Other (please specify): Contentwise: The content of many of the textual sources isn't suited to our purposes, so we need to re-purpose texts. For values, linked data works well. Technology-wise: We cache data locally to increase speed and reliability. I wish we had a better solution for this, but time does not permit.</t>
  </si>
  <si>
    <t>r) Other (please specify) Jena</t>
  </si>
  <si>
    <t>e) DBpedia
g) Dewey Decimal Classification
k) GeoNames
p) id.loc.gov
ff) Other (please specify) Rådata nå, Norwegian LOD authority file — I guess the first open Linked data authority file.</t>
  </si>
  <si>
    <t xml:space="preserve">b) We thought we could enhance our own data by consuming linked data from other sources.
c) We wanted to provide our users with a richer experience.
g) We wanted more effective internal metadata management.
</t>
  </si>
  <si>
    <t xml:space="preserve">b) Fewer than 1,000 requests/day </t>
  </si>
  <si>
    <t>SWIB conference</t>
  </si>
  <si>
    <t>Linked data URIs should work for a long term – not just within a project.</t>
  </si>
  <si>
    <t>b) Steep learning curve for staff
c) Selecting appropriate ontologies to represent our data
d) Inconsistency in legacy data
e) Establishing the links
f) Ascertaining who owns the data
g) Immature software
h) Lack of tools</t>
  </si>
  <si>
    <t>n) Java
p) Jena applications
gg) Other (please specify): elasticsearch</t>
  </si>
  <si>
    <t>c) Bibliographic Ontology
j) Dublin Core
k) Dublin Core Terms
q) FOAF
r) FRBR
s) ISBD
u) Local vocabulary
y) Music Ontology
bb) Organization Ontology
dd) Owl 2 Web Ontology Language
ee) Purl.org/library
gg) RDA
hh) rdaGr2
ii) RDF Schema
jj) Reviews Ontology
kk) Schema.org
nn) SKOS
pp) WGS84 Geo Positioning
qq) Other (please specify) http://purl.org/ontology/holding, http://purl.org/lobid/lv, MARCrelators vocab,</t>
  </si>
  <si>
    <t>d) File Dumps
e) Content Negotiation
g) Application
h) Web pages
i) Other (please specify) Web API</t>
  </si>
  <si>
    <t>g) 1 billion - 5 billion triples</t>
  </si>
  <si>
    <t>a) Authority files
b) Bibliographic data (e.g., MARC records)
e) Descriptive metadata
h) Geographic data
i) Ontologies/vocabularies
k) Other (please specify) Organisation descriptions</t>
  </si>
  <si>
    <t>a) We heard about linked data and wanted to try it out by exposing some of our data as linked data.
c) We wanted to expose our data to a larger audience on the Web.
e) We wanted to demonstrate what could be done with our datasets as linked data.
f) Other (please specify) Maximize interoperability and reusability of the data; having a flexible data model which can be extended by adding existing or home-grown properties/classes</t>
  </si>
  <si>
    <t>Only use data stored locally or set up a proper caching mechanism.</t>
  </si>
  <si>
    <t>d) What is published to the Internet as Linked Data is not always reuseable or lacks URIs
i) Understanding how the data is structured before using it.
m) Datasets not being updated
n) Other (please specify): Automatically updating matches and links between two datasets. Setting up a proper cache, e.g. for dewey.info, the least reliable service during the last months...</t>
  </si>
  <si>
    <t>c) Bespoke Jena applications (or bespoke local software tools)
d) CURL API
e) eXist database
f) HBase/Hadoop
g) java script
h) jQuery
k) Reasoning
o) Web browsers
p) XML
r) Other (please specify) Elasticsearch</t>
  </si>
  <si>
    <t>e) DBpedia
f) Deutsche National Bibliothek’s Linked Data Service
g) Dewey Decimal Classification</t>
  </si>
  <si>
    <t>a) We heard about linked data and wanted to try it out by using linked data sources.
b) We thought we could enhance our own data by consuming linked data from other sources.
g) We wanted more effective internal metadata management.
h) We wanted to experiment with combining different types of data into a single triple store.</t>
  </si>
  <si>
    <t>b) We have staff dedicated to linked data project(s).
d) We are adding/have added temporary staff with linked data expertise.</t>
  </si>
  <si>
    <t>q) Other (please specify): linked data team specifically built to run LOD services.</t>
  </si>
  <si>
    <t>The – then experimental – service lobid (which stands for "linking open bibliographic data") initially launched in July 2010. In November 2013 the hbz launched a linked open data API via its service lobid. This API provides access to different kinds of data:
- _bibliographic data_ from the hbz union catalogue with 20 million records and 45 million holdings
- _authority data_ from the German Integrated Authority File (Gemeinsame Normdatei, GND) with subject headings, persons, corporate bodies, events, places and works
- _address data_ on libraries and related institutions, taken from the German ISIL registry and the MARC organization codes data base.</t>
  </si>
  <si>
    <t>http://lobid.org</t>
  </si>
  <si>
    <t>Linked Data 4 Libraries (LD4L) - the use cases they created are valuable for communicating the possible uses of linked data to those less familiar with linked data and it will be interesting to see the tools that are developed as a results of the projects. BIBFLOW - an important investigation of how linked data will impact library workflows.</t>
  </si>
  <si>
    <t>1. Take advantage of the many great (and free) resources for learning about RDF and linked data.  
2.Start with a small project and then apply the knowledge gained and the tools built to larger scale projects.
3. Find people at other institutions who are doing linked data so you can share ideas.</t>
  </si>
  <si>
    <t>a) Little documentation or advice on how to build the systems
d) Inconsistency in legacy data
e) Establishing the links</t>
  </si>
  <si>
    <t>j) Google Refine
z) SPARQL
ee) XSLT</t>
  </si>
  <si>
    <t>q) FOAF
dd) Owl 2 Web Ontology Language
ii) RDF Schema
nn) SKOS</t>
  </si>
  <si>
    <t>a)  Authority files
e)  Descriptive metadata</t>
  </si>
  <si>
    <t>n) Other (please specify) We are consulting with the Global Open Knowledgebase (GOKb) developers and plan to collaborate with them on future linked data projects involving GOKb data</t>
  </si>
  <si>
    <t>a) Use different software
f) Choose different vocabularies/ontologies
h) Have more realistic expectations</t>
  </si>
  <si>
    <t>b) Less than one year [Same as last year? Should be more than one year by now?]</t>
  </si>
  <si>
    <t>New York University Health Sciences Library</t>
  </si>
  <si>
    <t>Again, too many to list. LODLAM, Hydra, Dublin Core, and code4lib remain some of my go to communities and organizations.</t>
  </si>
  <si>
    <t>Yes. There are too many to list here, but Linked Data 4 Libraries is at top of the list, and much is happening in the Hydra Community.</t>
  </si>
  <si>
    <t>i) Other (please specify) Insufficient staffing and higher priorities on the project. Most consumers like DPLA &amp; OCLC would still rather receive data over OAI-PMH.</t>
  </si>
  <si>
    <t>gg) Other (please specify): Rails, Hydra, Fedora, Solr</t>
  </si>
  <si>
    <t>a) RDF/XML
b) RDF/JSON
c) RDFa
d) Turtle
f) N-Triples
h) JSON-LD</t>
  </si>
  <si>
    <t>j) Dublin Core
k) Dublin Core Terms
u) Local vocabulary</t>
  </si>
  <si>
    <t>h) Other (please specify) Undecided</t>
  </si>
  <si>
    <t>a) Size of RDF dumps
b) Volatility of data formats of dumps
d) What is published to the Internet as Linked Data is not always reuseable or lacks URIs
h) Matching, disambiguating and aligning source data and the linked data resources
k) Service reliability
l) Unstable endpoints</t>
  </si>
  <si>
    <t>m) Solr
r) Other (please specify) Fedora, Rails, Hydra</t>
  </si>
  <si>
    <t xml:space="preserve">a) Enrich bibliographic metadata or descriptions
b) Enrich an application
c) Automated authority control
</t>
  </si>
  <si>
    <t>j) FAST
k) GeoNames
l) Getty’s AAT
p) id.loc.gov
z) VIAF</t>
  </si>
  <si>
    <t>a) Library
c) Metadata Services
d) Digital Library Services
e) Reference/Reader Services
f) Library Systems/Information Technology</t>
  </si>
  <si>
    <t>We are just starting to invest in analyzing referrer information and usage statistics from our Google Analytics, which will help us understand impact.</t>
  </si>
  <si>
    <t>i) Other (please specify): It doesn't have a public facing UI, so not relevant.</t>
  </si>
  <si>
    <t>Ichabod is a local hydra application used to aggregate, normalize, and enrich metadata for digital objects from disparate NYU curated collections. The goal is to make it easier for harvesters including our own Primo-based discovery interface, OCLC, HathiTrust, and DPLA to harvest metadata for a diverse selection of NYU resources.</t>
  </si>
  <si>
    <t>i) DPLA metadata application profile
k) Dublin Core Terms
l) EAC-CPF
n) Europeana Data Model (EDM) vocabulary
q) FOAF
u) Local vocabulary
aa) OAI ORE Terms
dd) Owl 2 Web Ontology Language
ii) RDF Schema
nn) SKOS
qq) Other (please specify) PCDM</t>
  </si>
  <si>
    <t>a) Authority files
b) Bibliographic data (e.g., MARC records)
c) Data about museum objects
e) Descriptive metadata
f) Digital collections
g) Encoded Archival Descriptions/Archival finding aids
h) Geographic data
i) Ontologies/vocabularies</t>
  </si>
  <si>
    <t>d) CURL API
g) java script
h) jQuery
l) SKOS repository
m) Solr
n) SPARQL
o) Web browsers
p) XML</t>
  </si>
  <si>
    <t>a) Enrich bibliographic metadata or descriptions
c) Automated authority control
d) Auto-suggest
e) Dataset discovery
f) Interlinking
g) As a reference source
h) Harmonize data from multiple sources</t>
  </si>
  <si>
    <t>e) DBpedia
h) DPLA
i) Europeana
j) FAST
k) GeoNames
l) Getty’s AAT
p) id.loc.gov
q) ISNI
z) VIAF
aa) wikidata
cc) WorldCat.org
dd) WorldCat.org Works</t>
  </si>
  <si>
    <t>b) We thought we could enhance our own data by consuming linked data from other sources.
c) We wanted to provide our users with a richer experience.
e) We wanted greater accuracy and scope in our search results.
g) We wanted more effective internal metadata management.
h) We wanted to experiment with combining different types of data into a single triple store.</t>
  </si>
  <si>
    <t>a) Library
b) Archives
c) Metadata Services
d) Digital Library Services
e) Reference/Reader Services
f) Library Systems/Information Technology
h) Research and Development group
q) Other (please specify): Graduate Interns</t>
  </si>
  <si>
    <t>b) Get wider organizational support
d) Get more staff
e) Have more time allocated for its development</t>
  </si>
  <si>
    <t>NYPL Research Libraries manages one of the broadest ranges of cultural heritage materials, art, and artifacts in the country across a network of diverse curatorial divisions. The organization, management and description of these resources may differ by division, but defining a common abstract model for identifying them will allow us to build out workflows and services that cross divisional lines (see User Stories). The goal of this work is to provide universal resource identifiers (URIs) that identify collections, items, and other concepts (such as local authorities, vocabularies, organizational units, exhibitions) on which we can hang information and assert relationships with other NYPL and external resources. We will also provide an interface to this data for use by both human and computer users. While the most immediate needs are for a staff interface to this data, making identifiers and select data openly accessible will provide a “front door” to our collections, giving users a canonical entry point to all bibliographic records for a given resource as well as other annotations, descriptions, and connections to other resources. This URI as entry point will also serve as a resource’s calling card for any web authors that wish to link to us.</t>
  </si>
  <si>
    <t>Alliada</t>
  </si>
  <si>
    <t>Begin with a simple data model and easy-to-reach goals, then improve it gradually.</t>
  </si>
  <si>
    <t>t) Perl</t>
  </si>
  <si>
    <t xml:space="preserve">c) Bibliographic Ontology
k) Dublin Core Terms
aa) OAI ORE Terms
</t>
  </si>
  <si>
    <t>e) Content Negotiation
i) Other (please specify): XML files</t>
  </si>
  <si>
    <t xml:space="preserve">b) Bibliographic data (e.g., MARC records)
f) Digital collections
</t>
  </si>
  <si>
    <t>g) Other (please specify) Funded by the Council of Hungarian Internet Providers</t>
  </si>
  <si>
    <t>m) External consultants/developers n) Other (please specify): Association for the Hungarian Electronic Library</t>
  </si>
  <si>
    <t>The aim of the project was to publish the metadata of the Hungarian Electronic Library (mek.oszk.hu) in RDF (Resource Description Framework) format. The XML files are available publicly at the http://mek.oszk.hu/export/RDF/ URL address and they contain linked data to several national and foreign namespaces (e.g. VIAF, LCSH). The collection of the Hungarian Electronic Library consists of about 14.000 Hungarian or Hungary-related monographic items (literary and scientific works). The metadata of these books were already downloadable in several formats (e.g. DublinCore XML, USMARC), but we wanted to offer an exchange data format for Hungarian and international semantic web applications and databases as well.</t>
  </si>
  <si>
    <t>http://mek.oszk.hu/html/export.html</t>
  </si>
  <si>
    <t>BBC, W3C</t>
  </si>
  <si>
    <t>Keep it simple - publish quickly then re-release if required.</t>
  </si>
  <si>
    <t>a) Little documentation or advice on how to build the systems
b) Steep learning curve for staff
c) Selecting appropriate ontologies to represent our data
d) Inconsistency in legacy data
h) Lack of tools</t>
  </si>
  <si>
    <t>j) Google Refine
gg) Other (please specify): Sesame</t>
  </si>
  <si>
    <t>d) Biographical Ontology
g) CIDOC-CRM
j) Dublin Core
k) Dublin Core Terms
o) Event Ontology
q) FOAF
u) Local vocabulary
aa) OAI ORE Terms
ii) RDF Schema</t>
  </si>
  <si>
    <t>d) Datasets
i) Ontologies/ vocabularies</t>
  </si>
  <si>
    <t>g) Other (please specify) No specific funding stream (absorbed in core budget)</t>
  </si>
  <si>
    <t>a) None - only my institution is involved
n) Other (please specify) Volunteers provided the transcription of the source material</t>
  </si>
  <si>
    <t>f) Library Systems/Information Technology
i) Computer Science Department
q) Other (please specify): Research Department (National Library of Wales)</t>
  </si>
  <si>
    <t>h) Have more realistic expectations
j) Other (please specify): Publish sooner! Worry less about getting everything just right!</t>
  </si>
  <si>
    <t>To release the transcriptions of archival Shipping Records as linked data. 
Target Audience: Researchers, Anyone who's interested!</t>
  </si>
  <si>
    <t>(See previous advice.)</t>
  </si>
  <si>
    <t>a) Little documentation or advice on how to build the systems
b) Steep learning curve for staff
c) Selecting appropriate ontologies to represent our data
d) Inconsistency in legacy data
e) Establishing the links
i) Other (please specify) Lack of expertise</t>
  </si>
  <si>
    <t>d) Apache Fuseki
f) Django
n) Java
v) Python
z) SPARQL
gg) Other (please specify): ElasticSearch</t>
  </si>
  <si>
    <t>a) RDF/XML
c) RDFa
d) Turtle
h) JSON-LD
k) Other (please specify) TriG</t>
  </si>
  <si>
    <t>b) BibFrame
c) Bibliographic Ontology
h) Data Catalog Vocabulary
k) Dublin Core Terms
q) FOAF
u) Local vocabulary
bb) Organization Ontology
dd) Owl 2 Web Ontology Language
gg) RDA
hh) rdaGr2
ii) RDF Schema
kk) Schema.org
nn) SKOS
qq) Other (please specify) PROV,</t>
  </si>
  <si>
    <t>a) Not yet accessible
b) SPARQL Endpoint
e) Content Negotiation
f) Embedded Markup (RDFa, MicroData, etc)
g) Application
h) Web pages
i) Other (please specify) OAI-PMH and Atom Feeds</t>
  </si>
  <si>
    <t>a) Authority files
b) Bibliographic data (e.g., MARC records)
d) Datasets
e) Descriptive metadata
i) Ontologies/vocabularies</t>
  </si>
  <si>
    <t>Focus on measurable needs and strive for long-term reconciliation and data consolidation. Explain the effects of reducing repetition and copying, as well as the control over specificity that an RDF-based model enables, as well as the level of preciseness that it can express.</t>
  </si>
  <si>
    <t>a) Size of RDF dumps
b) Volatility of data formats of dumps
c) Lack of authority control
d) What is published to the Internet as Linked Data is not always reuseable or lacks URIs
e) It's difficult to get other institutions to do their own harmonization between objects and concepts.
g) Mapping of vocabulary
h) Matching, disambiguating and aligning source data and the linked data resources
i) Understanding how the data is structured before using it.
l. Unstable endpoints
m. Datasets not being updated</t>
  </si>
  <si>
    <t>a) Apache Fuseki
d) CURL API
g) java script
h) jQuery
n) SPARQL
o) Web browsers
r) Other (please specify) JSON-LD, ElasticSearch, Python, RDFLib</t>
  </si>
  <si>
    <t>a) Enrich bibliographic metadata or descriptions
b) Enrich an application
c) Automated authority control
d) Auto-suggest
f) Interlinking
h) Harmonize data from multiple sources</t>
  </si>
  <si>
    <t>e) DBpedia
g) Dewey Decimal Classification
p) id.loc.gov
r) Lexvo
ee) Resources we convert to linked data ourselves</t>
  </si>
  <si>
    <t>a) Added to the responsibilities of current staff.
c) We are adding/have added new staff with linked data expertise.
e) We are hiring/have hired external consultants with linked data expertise.</t>
  </si>
  <si>
    <t>b) Other libraries/archives
h) Part of a national collaboration
m) External consultants/developers</t>
  </si>
  <si>
    <t>a) Library
b) Archives
d) Digital Library Services
f) Library Systems/Information Technology
h) Research and Development group
o) External consultant/contractor</t>
  </si>
  <si>
    <t>b) Get wider organizational support
e) Have more time allocated for its development
h) Have more realistic expectations
j) Other (please specify): We would assess needs and possibilities at an earlier stage, and map out which parts of the data can be lifted in isolation (starting with vocabularies, authorities, enumerable terms and other definitional data). Also we would work more continuously and in depth in gather domain expert understanding about what RDF vocabularies are about, how they can empower them, and what is required from them in order to realize this empowerment.</t>
  </si>
  <si>
    <t>To upgrade LIBRIS to use Linked Data internally, by replacing the current infrastructure, including primary storage and search facilities with mechanisms supporting RDF natively.</t>
  </si>
  <si>
    <t>For Libraries: , . For the larger context: , . Structured sharing of knowledge is important for the development of society.</t>
  </si>
  <si>
    <t>a) Little documentation or advice on how to build the systems
b) Steep learning curve for staff
c) Selecting appropriate ontologies to represent our data
d) Inconsistency in legacy data
e) Establishing the links
f) Ascertaining who owns the data</t>
  </si>
  <si>
    <t>d) Apache Fuseki</t>
  </si>
  <si>
    <t>c) Bibliographic Ontology
j) Dublin Core
k) Dublin Core Terms
q) FOAF
nn) SKOS</t>
  </si>
  <si>
    <t>b) SPARQL Endpoint
e) Content Negotiation
h) Web pages
i) Other (please specify) OAI-PMH and Atom feeds</t>
  </si>
  <si>
    <t>b) Other libraries/archives
h) Part of a national collaboration</t>
  </si>
  <si>
    <t>f) Library Systems/Information Technology
h) Research and Development group</t>
  </si>
  <si>
    <t>a) Use different software
b) Get wider organizational support
e) Have more time allocated for its development
f) Choose different vocabularies/ontologies
j) Other (please specify): Focus more on measuring data usage, comprehension, interconnection with other datasets and means for wider application.</t>
  </si>
  <si>
    <t>The usability as not been formally assessed, but from our own internal usage, we have found several aspects that we are working on improving. Also, we need to actually change the catalogue data management from being MARC-based to being generally RDF-based, in order to leverage Linked Data principles and RDF modeling capabilities within our institution as well as outside. We need this in order to reduce the amount of repetition and duplication of data that is currently hampering progress in our industry.</t>
  </si>
  <si>
    <t>LIBRIS, the Swedish National Union Catalogue exposes its open bibliographic and authority data as RDF for increased data usability and re-usability.</t>
  </si>
  <si>
    <t>http://librisbloggen.kb.se/2011/09/21/swedish-national-bibliography-and-authority-data-released-with-open-license/</t>
  </si>
  <si>
    <t>Yes. data.bnf.fr as a model to visualize and populate data</t>
  </si>
  <si>
    <t>b) Steep learning curve for staff
c) Selecting appropriate ontologies to represent our data
d) Inconsistency in legacy data
e) Establishing the links
h) Lack of tools</t>
  </si>
  <si>
    <t>cc) Virtuoso Universal Server (provide SPARQL endpoint)
gg) Other (please specify): Node.js, ElasticSearch, MongoDB</t>
  </si>
  <si>
    <t>nn) SKOS
qq) Other (please specify) Own ontology (BNE), following FRBR/ISBD ontology</t>
  </si>
  <si>
    <t>b) SPARQL Endpoint
c) SPARQL editor
d) File Dumps
e) Content Negotiation
f) Embedded Markup (RDFa, MicroData, etc)
h) Web pages
i) Other (please specify) Embedded markup is done using JSON-LD</t>
  </si>
  <si>
    <t>a) Authority files
b) Bibliographic data (e.g., MARC records)
f) Digital collections
h) Geographic data
i) Ontologies/vocabularies</t>
  </si>
  <si>
    <t>h) Matching, disambiguating and aligning source data and the linked data resources
i) Understanding how the data is structured before using it.
k) Service reliability
l) Unstable endpoints
m) Datasets not being updated</t>
  </si>
  <si>
    <t>c) Bespoke Jena applications (or bespoke local software tools)
n) SPARQL</t>
  </si>
  <si>
    <t>Yes (briefly describe) IMDB</t>
  </si>
  <si>
    <t>d) data.bnf.fr
e) DBpedia
f) Deutsche National Bibliothek’s Linked Data Service
p) id.loc.gov
q) ISNI
z) VIAF</t>
  </si>
  <si>
    <t>d) Get more staff
e) Have more time allocated for its development
j) Other (please specify): Maybe take a more incremental approach. Think more wisely and widely about data model. Analyze better workflows and source data</t>
  </si>
  <si>
    <t>d) More than two years  NB First phase released in 2011, second phase started in 2014</t>
  </si>
  <si>
    <t>Explore the use of Linked Open Data to build a huge set of data, described according best practices of LOD publication, transforming library data into models, structures and vocabularies appropriate for the Semantic Web environment, making it more interoperable, reusable and more visible to the Web, and effectively connecting and exchanging our data with other sources.
To explore capabilities of an alternative enhanced view of its bibliographic and authority records, based in FRBR as a reference model and Linked Open Data as a web-friendly publishing and exposure frame.
Target audience: common users, librarians, IT and application developers</t>
  </si>
  <si>
    <t>http://datos.bne.es</t>
  </si>
  <si>
    <t xml:space="preserve">b) Our administration requested that we expose our data as linked data.
c) We wanted to expose our data to a larger audience on the Web.
d) We wanted to see if publishing our data as linked data would improve our Search Engine Optimization (SEO.)
</t>
  </si>
  <si>
    <t>m) Datasets not being updated</t>
  </si>
  <si>
    <t>j) RDF Store
p) XML</t>
  </si>
  <si>
    <t xml:space="preserve">e) DBpedia
k) GeoNames
z) VIAF
</t>
  </si>
  <si>
    <t>g) Other (please specify) The project will be developed and implemented as part of a doctoral thesis, not funded</t>
  </si>
  <si>
    <t>The aim of the project is to build an RDF set by transforming all MARC records from the NLP catalogue. We are going to aply linked data principles, so that data elements can be linked by , or link to, other data sets.</t>
  </si>
  <si>
    <t>k) Dublin Core Terms
ii) RDF Schema</t>
  </si>
  <si>
    <t>h) Web pages</t>
  </si>
  <si>
    <t>e) Descriptive metadata
f) Digital collections</t>
  </si>
  <si>
    <t xml:space="preserve">a) Enrich bibliographic metadata or descriptions
</t>
  </si>
  <si>
    <t>l) Getty’s AAT
ff) Other (please specify) MeSH RDF</t>
  </si>
  <si>
    <t>b) Archives
i) Computer Science Department</t>
  </si>
  <si>
    <t>j) Other (please specify): Just an experiment so not sure.</t>
  </si>
  <si>
    <t>For experimentation, the Dublin Core subset of the metadata associated with the Profiles in Science digitized items is available as linked data These files are listed in the Linked Data section of every metadata record.</t>
  </si>
  <si>
    <t>http://profiles.nlm.nih.gov/ps/display/FAQ#linked_data</t>
  </si>
  <si>
    <t>a) Little documentation or advice on how to build the systems
b) Steep learning curve for staff
c) Selecting appropriate ontologies to represent our data
h) Lack of tools</t>
  </si>
  <si>
    <t>b) BibFrame
v) MADS/RDF
gg) RDA</t>
  </si>
  <si>
    <t>b) Bibliographic data (e.g., MARC records)
e) Descriptive metadata</t>
  </si>
  <si>
    <t>f) Other (please specify) Part of the BIBFRAME Experimenters</t>
  </si>
  <si>
    <t>f) Lack of needed off-the-shelf tools
i) Understanding how the data is structured before using it.</t>
  </si>
  <si>
    <t>Yes. NLM Classification</t>
  </si>
  <si>
    <t>p) id.loc.gov
z) VIAF
dd) WorldCat.org Works
ff) Other (please specify) MeSH RDF</t>
  </si>
  <si>
    <t>i) Other (please specify) Part of BIBFRAME early implementers and Early Experimenters</t>
  </si>
  <si>
    <t>b) Other libraries/archives
m) External consultants/developers</t>
  </si>
  <si>
    <t>a) Library
c) Metadata Services
g) Campus Information Technology
o) External consultant/contractor</t>
  </si>
  <si>
    <t>j) Other (please specify): Not sure since still in the experimentation stage</t>
  </si>
  <si>
    <t>BIBFRAME Experimentation</t>
  </si>
  <si>
    <t>i) Other (please specify) Dataset is too large when converted to triples, so we can currently only publish a subset of data.</t>
  </si>
  <si>
    <t>k) Dublin Core Terms
p) Fabio (FRBR-aligned bibliographic ontology)
q) FOAF
dd) Owl 2 Web Ontology Language
ee) Purl.org/library
ii) RDF Schema
nn) SKOS
qq) Other (please specify) XML Schema, ChEBI, UO, SIO,CHEMINF, BFO,OBI, IAO, BAO, bioPAX, QUDT, CiTO, Open PHACTS Vocabulary, PRO. GO,</t>
  </si>
  <si>
    <t xml:space="preserve">a) Size of RDF dumps
b) Volatility of data formats of dumps
</t>
  </si>
  <si>
    <t>e) Dataset discovery
f) Interlinking
g) As a reference source</t>
  </si>
  <si>
    <t>ff) Other (please specify) MesH RDF</t>
  </si>
  <si>
    <t>A subset of the PubChem database in RDF including a Rest-ful interface and bulk downloadable data.  PubChemRDF leverages existing ontology frameworks and aims to help facilitate data sharing, analysis, and integration with external resources</t>
  </si>
  <si>
    <t>https://pubchem.ncbi.nlm.nih.gov/rdf/</t>
  </si>
  <si>
    <t>Have institutional support and understand the amount of resources needed to complete the project.  Clearly define the goals and expectations of the project and determine how to know if the project is successful.</t>
  </si>
  <si>
    <t>z) SPARQL
ee) XSLT
gg) Other (please specify): Virtuoso</t>
  </si>
  <si>
    <t>a) RDF/XML
d) Turtle
e) N3 RDF triplets
f) N-Triples
h) JSON-LD
k) Other (please specify) HTML</t>
  </si>
  <si>
    <t>u) Local vocabulary
ii) RDF Schema</t>
  </si>
  <si>
    <t xml:space="preserve">a) Library
c) Metadata Services
f) Library Systems/Information Technology
g) Campus Information Technology
i) Computer Science Department
</t>
  </si>
  <si>
    <t>a) Use different software
e) Have more time allocated for its development
h) Have more realistic expectations</t>
  </si>
  <si>
    <t>Since we are still in beta it is difficult to measure success. We are working with potential users to incorporate MeSH RDF into other linked data services to better determine success.</t>
  </si>
  <si>
    <t>b)  Fewer than 1,000 requests/day</t>
  </si>
  <si>
    <t>Beta release of the Medical Subject Headings in RDF.  Includes bulk download of files and SPARQL endpoint.</t>
  </si>
  <si>
    <t>id.nlm.nih.gov/mesh</t>
  </si>
  <si>
    <t>No.</t>
  </si>
  <si>
    <t>c) Lack of authority control
h) Matching, disambiguating and aligning source data and the linked data resources</t>
  </si>
  <si>
    <t>g) java script</t>
  </si>
  <si>
    <t>ee) Resources we convert to linked data ourselves</t>
  </si>
  <si>
    <t>c) We wanted to provide our users with a richer experience.
e) We wanted greater accuracy and scope in our search results.
g) We wanted more effective internal metadata management.</t>
  </si>
  <si>
    <t>a) Library
b) Archives</t>
  </si>
  <si>
    <t>1.  Allow users to obtain additional information related to Malay manuscripts and articles in  
     magazine "Sari Pustaka" published by the National Library of Malaysia
2. Provide an opportunity for users to see and read the Malay manuscripts and articles in  
    the magazine "Sari Pustaka" on-line but in limited access by the provisions of copyright law.
3. Allows users to access all this information through the use of the National Library of Malaysia 
    opac.</t>
  </si>
  <si>
    <t>qq) Other (please specify) Under consideration</t>
  </si>
  <si>
    <t>h) Other (please specify) Under consideration</t>
  </si>
  <si>
    <t>j) Other (please specify): Don't know</t>
  </si>
  <si>
    <t>NDC is “Nippon Decimal Classification”, the Japanese standard classification system. Now, we are trying to convert NDC into Linked Data.</t>
  </si>
  <si>
    <t>k) Dublin Core Terms
bb) Organization Ontology
ii) RDF Schema
kk) Schema.org
pp) WGS84 Geo Positioning
qq) Other (please specify) GeoNames, DBpedia, OWL Web Ontology Language</t>
  </si>
  <si>
    <t>k) Other (please specify) Organization data</t>
  </si>
  <si>
    <t>e) DBpedia
k) GeoNames
ee) Resources we convert to linked data ourselves</t>
  </si>
  <si>
    <t>NDL is the National Registration Allocation Agency of Japan for “International Standard Identifier for Libraries and Related Organizations (ISIL)”. We made ISIL lists of Japan into Linked Data, and published its beta version.</t>
  </si>
  <si>
    <t>http://ndl.go.jp/jp/aboutus/standards/opendataset.html#ISIL_trial</t>
  </si>
  <si>
    <t>j) Dublin Core
k) Dublin Core Terms
q) FOAF
ii) RDF Schema
pp) WGS84 Geo Positioning
qq) Other (please specify) Exif data description vocabulary, the Great East Japan Earthquake Archive Metadata Schema: NDLKN, premis, vCard, Ontology for Media Resources, DCNDL, Creative Commons, Data Catalog Vocabulary DCAT, OWL Web Ontology Language</t>
  </si>
  <si>
    <t>NDL Great East Japan Earthquake Archive (HINAGIKU) allows for the comprehensive searching of sounds, videos, photos, web information and other materials related to the great earthquake in order to convey the records and lessons learned from the Great East Japan Earthquake to later generations. HINAGIKU publishes their metadata as Linked Data.</t>
  </si>
  <si>
    <t>http://kn.ndl.go.jp/</t>
  </si>
  <si>
    <t>k) Dublin Core Terms
q) FOAF
r) FRBR
gg) RDA
ii) RDF Schema
nn) SKOS
qq) Other (please specify) National Diet Library Dublin Core Metadata Description: DC-NDL, OWL Web Ontology Language, SKOS eXtension for Labels: SKOS-XL</t>
  </si>
  <si>
    <t>a) Authority files</t>
  </si>
  <si>
    <t>p) id.loc.gov
z) VIAF
ee) Resources we convert to linked data ourselves</t>
  </si>
  <si>
    <t>“Web NDL Authorities” is online service that publishes NDL’s authority data as Linked Data.</t>
  </si>
  <si>
    <t>http://id.ndl.go.jp/auth/ndla</t>
  </si>
  <si>
    <t>* International Conference on Dublin Core and Metadata Applications / DCMI
* IFLA
* W3C</t>
  </si>
  <si>
    <t>Yes. - Dewey.info (http://dewey.info), - LCC-LD (http://id.loc.gov/search/?q=&amp;q=cs%3Ahttp%3A%2F%2Fid.loc.gov%2Fauthorities%2Fclassification) - UDCS Linked Data (http://udcdata.info) Because the NDL is implementing a project on publishing the Nippon Decimal Classification as linked data.</t>
  </si>
  <si>
    <t>j) Dublin Core
k) Dublin Core Terms
q) FOAF
ii) RDF Schema
qq) Other (please specify) National Diet Library Dublin Core Metadata Description: DC-NDL, OWL Web Ontology Language</t>
  </si>
  <si>
    <t>“NDL Search” is an integrated retrieval service that aims to be an access point from which you can use affluent knowledge from Japanese libraries, archives, museums, academic research and NDL. NDL Search publishes bibliographic data as Linked Data.</t>
  </si>
  <si>
    <t>http://iss.ndl.go.jp/</t>
  </si>
  <si>
    <t>Allow flexible, expansive time for dialogue with vendor, testing of app thru development process, documentation of app procedures</t>
  </si>
  <si>
    <t>n) Other (please specify): Continued, dedicated staff resources to incorporate app in routine workflows</t>
  </si>
  <si>
    <t>e) eXist database
p) XML
q) Xquery
r) Other (please specify) LCNAF atom service</t>
  </si>
  <si>
    <t xml:space="preserve">a) Enrich bibliographic metadata or descriptions
c) Automated authority control
g) As a reference source
</t>
  </si>
  <si>
    <t>p) id.loc.gov</t>
  </si>
  <si>
    <t>b) Get wider organizational support
d) Get more staff
e) Have more time allocated for its development
j) Other (please specify): Have more funds</t>
  </si>
  <si>
    <t>c) Other universities/research institutions
h) Part of a national collaboration
j) System vendor</t>
  </si>
  <si>
    <t>a) Library
b) Archives
c) Metadata Services
d) Digital Library Services
i) Computer Science Department
l) Faculty in academic departments
q) Other (please specify): Museums</t>
  </si>
  <si>
    <t>d) More than two years  NB 2012 May</t>
  </si>
  <si>
    <t>To provide the user with the digital collection of resources kept in their archives, libraries and museums of the Ministry of Defense. In addition, this virtual library provides access to institutional repository that collects official and scientific publications of this ministry, thereby giving maximum visibility to the cultural heritage.
Audience: scholars, researchers and the general public</t>
  </si>
  <si>
    <t>http://bibliotecavirtualdefensa.es/BVMDefensa/i18n/estaticos/contenido.cmd?pagina=estaticos/presentacion</t>
  </si>
  <si>
    <t>Lund University</t>
  </si>
  <si>
    <t>a) Little documentation or advice on how to build the systems
b) Steep learning curve for staff
d) Inconsistency in legacy data
g) Immature software
h) Lack of tools</t>
  </si>
  <si>
    <t>a) 4store
v) Python
z) SPARQL
ee) XSLT
ff) Zorba</t>
  </si>
  <si>
    <t>a) RDF/XML
c) RDFa
d) Turtle
e) N3 RDF triplets
f) N-Triples
h) JSON-LD</t>
  </si>
  <si>
    <t>b) BibFrame
q) FOAF
v) MADS/RDF
ii) RDF Schema
nn) SKOS</t>
  </si>
  <si>
    <t>d) File Dumps
e) Content Negotiation
h) Web pages</t>
  </si>
  <si>
    <t>a) Authority files
b) Bibliographic data (e.g., MARC records)
e) Descriptive metadata
i) Ontologies/vocabularies</t>
  </si>
  <si>
    <t xml:space="preserve">a) We heard about linked data and wanted to try it out by exposing some of our data as linked data.
</t>
  </si>
  <si>
    <t xml:space="preserve">a) Size of RDF dumps
f) Lack of needed off-the-shelf tools
g) Mapping of vocabulary
</t>
  </si>
  <si>
    <t>d) CURL API
g) java script
h) jQuery
n) SPARQL
p) XML
q) Xquery
r) Other (please specify) 4Store, MarkLogic</t>
  </si>
  <si>
    <t>g) Dewey Decimal Classification
p) id.loc.gov
ee) Resources we convert to linked data ourselves</t>
  </si>
  <si>
    <t xml:space="preserve">a) We heard about linked data and wanted to try it out by using linked data sources.
</t>
  </si>
  <si>
    <t xml:space="preserve">c) Metadata Services
</t>
  </si>
  <si>
    <t>This initiative is an investigation of the emerging linked data environment for sharing of bibliographic descriptions that currently use MARC.  Documentation of the project is available from the BIBFRAME website:  www.loc.gov/bibframe.  The BIBFRAME system is being developed on a Marklogic platform and will make heavy use of the linked data vocabularies the Library has made available to the public since 2009.   A pilot is expected to begin in August and continue for at least 3 months.</t>
  </si>
  <si>
    <t>www.loc.gov/bibframe and bibframe.org</t>
  </si>
  <si>
    <t xml:space="preserve">Library of Congress </t>
  </si>
  <si>
    <t>BIBFRAME</t>
  </si>
  <si>
    <t>Yes. Linked Data 4 Production - collaborative experimentation among knowledgeable institutions. LD4L - same BIBFLOW - good analysis of processes</t>
  </si>
  <si>
    <t>a) Size of RDF dumps
f) Lack of needed off-the-shelf tools
g) Mapping of vocabulary
m) Datasets not being updated</t>
  </si>
  <si>
    <t>a) Enrich bibliographic metadata or descriptions
c) Automated authority control
d) Auto-suggest
f) Interlinking</t>
  </si>
  <si>
    <t>a) AGROVAC (United Nation’s Food and Agriculture Organization)
d) data.bnf.fr
f) Deutsche National Bibliothek’s Linked Data Service
g) Dewey Decimal Classification
p) id.loc.gov
z) VIAF
aa) wikidata
dd) WorldCat.org Works
ee) Resources we convert to linked data ourselves</t>
  </si>
  <si>
    <t>a) We heard about linked data and wanted to try it out by using linked data sources.
h) We wanted to experiment with combining different types of data into a single triple store.</t>
  </si>
  <si>
    <t xml:space="preserve">c) Metadata Services
h) Research and Development group
</t>
  </si>
  <si>
    <t>d) More than two years  NB First vocabulary offered in 2009.</t>
  </si>
  <si>
    <t>LC's Linked Data Service (ID/LDS) is primarily for developers to enable them to programmatically interact with vocabularies (as “linked data”) commonly found in data and standards promulgated by LC.  The system provides over 50 (large and small) vocabularies for individual terms and bulk download in a number of formats including various RDF and XML formats, in addition to a web interface for end users.   Because ID/LDS contains nearly all of the Library’s authority data, ID/LDS is foundational to BIBFRAME which is actively exploring an RDF model and embracing linked data ideas.</t>
  </si>
  <si>
    <t>id.loc.gov</t>
  </si>
  <si>
    <t>Do it.</t>
  </si>
  <si>
    <t>g) Drupal7
gg) Other (please specify): Wordpress, Joomla</t>
  </si>
  <si>
    <t>a) Not yet accessible
f) Embedded Markup (RDFa, MicroData, etc)</t>
  </si>
  <si>
    <t>k) Other (please specify) Institutional data, such as opening hours, location, branch relationships, opening hours, and events</t>
  </si>
  <si>
    <t>The goal of the project is to provide libraries with simple templates for common CMS that publishes their institutional data, such as location, opening hours, contact information, branch relationships, and events, without having to do anything special.</t>
  </si>
  <si>
    <t>e) Establishing the links</t>
  </si>
  <si>
    <t>v) Python</t>
  </si>
  <si>
    <t>kk) Schema.org
qq) Other (please specify) LoC relator codes</t>
  </si>
  <si>
    <t>a) Library
l) Faculty in academic departments
m) Students in academic departments</t>
  </si>
  <si>
    <t>Publish a bibliography on the web. We want a reproducible approach for taking a collection of citations gathered via a Zotero group library and publishing it using a fast, easily tailored web application. We're building the datastore so that we can layer in links for the core entities we're describing (people such as authors and editors, and organizations such as publishers, and works such as periodicals and books), and we're publishing it in RDFa using the schema.org vocabulary.</t>
  </si>
  <si>
    <t>http://labourstudies.ca</t>
  </si>
  <si>
    <t>The European Semantic Web Conference is fantastic. Also, the W3C public-vocabs list and W3C Schema.org Community Group are particularly helpful.</t>
  </si>
  <si>
    <t>b) Steep learning curve for staff
e) Establishing the links
f) Ascertaining who owns the data</t>
  </si>
  <si>
    <t>c) RDFa
h) JSON-LD</t>
  </si>
  <si>
    <t>b) Bibliographic data (e.g., MARC records)
k) Other (please specify) Institutional data (library locations, opening hours, contact information, etc)</t>
  </si>
  <si>
    <t>k) Service reliability
n) Other (please specify): API limits</t>
  </si>
  <si>
    <t>r) Other (please specify) Perl (LWP::UserAgent and JSON::XS modules)</t>
  </si>
  <si>
    <t>p) id.loc.gov
cc) WorldCat.org
dd) WorldCat.org Works</t>
  </si>
  <si>
    <t>b) We thought we could enhance our own data by consuming linked data from other sources.
d) We wanted to see if consuming linked data would improve our Search Engine Optimization (SEO).
g) We wanted more effective internal metadata management.</t>
  </si>
  <si>
    <t>n) Other (please specify) It's an open source project, so everyone using Evergreen is able to benefit from the features we've contributed to the software over the years.</t>
  </si>
  <si>
    <t>We're not really quantifying this; mostly just hoping for better results from general search engines.</t>
  </si>
  <si>
    <t>d) More than two years NB In the early days I had implemented simplistic schema.org via microdata; now it's very rich.</t>
  </si>
  <si>
    <t>Evergreen is an integrated library system (although apparently the au courant term for that is now "web scale library management system). It publishes linked data through its catalogue using RDFa and the schema.org vocabulary (including bibliographic and institutional linked data). The target audience is robots that may want to repurpose our data, including search engines.</t>
  </si>
  <si>
    <t>http://evergreen-ils.org with our specific production instance at https://laurentian.concat.ca</t>
  </si>
  <si>
    <t>o ownership (start at the beginning)
o formulate end product and work backwards from there
o have an expert to advise and feedback on the schema's or voids</t>
  </si>
  <si>
    <t xml:space="preserve">b) Steep learning curve for staff
c) Ascertaining who owns the data
i) Other (please specify) GGC-thesauri: download time NBT: format of files (current stage of the project)
</t>
  </si>
  <si>
    <t>gg) Other (please specify): OAI and data.kb.nl</t>
  </si>
  <si>
    <t>j) Dublin Core
ii) RDF Schema
nn) SKOS</t>
  </si>
  <si>
    <t>d) File Dumps
h) Web pages
i) Other (please specify) Harvest - data.kb.nl</t>
  </si>
  <si>
    <t>a) Authority files
k) Other (please specify) Thesauri</t>
  </si>
  <si>
    <t>n) Other (please specify) OCLC (Richard Wallis)</t>
  </si>
  <si>
    <t>a) Library
c) Metadata Services
f) Library Systems/Information Technology
h) Research and Development group
j) Digital humanities
o) External consultant/contractor</t>
  </si>
  <si>
    <t>The GGC thesauri as linked data are harvested by the NBC+ platform. Rest is unknown.</t>
  </si>
  <si>
    <t>Project consists of two phases: publication of 
1. GGC thesauri as linked data
2. National Bibliography Total as linked data</t>
  </si>
  <si>
    <t>http://www.kb.nl/bronnen-zoekwijzers/dataservices-en-apis/ggc-thesauri-als-linked-data</t>
  </si>
  <si>
    <t>LODLAM, CIDOC-CRM sig, Semantic Web.</t>
  </si>
  <si>
    <t>Yes. All of the projects that are using CIDOC-CRM AND all of the projects that are using AAT, TGN, and/or ULAN.</t>
  </si>
  <si>
    <t>Join the LODLAM community.</t>
  </si>
  <si>
    <t>a) Little documentation or advice on how to build the systems
b) Steep learning curve for staff
c) Selecting appropriate ontologies to represent our data</t>
  </si>
  <si>
    <t>k) GraphDB (formerly OWLIM) by Ontotext Software
t) Perl
z) SPARQL</t>
  </si>
  <si>
    <t>c. Bibliographic Ontology
j) Dublin Core
k) Dublin Core Terms
q) FOAF
u) Local vocabulary
dd) Owl 2 Web Ontology Language
ii) RDF Schema
nn) SKOS
qq) Other (please specify) ISO 25946, W3C Geo Ontology, Provenance,</t>
  </si>
  <si>
    <t>a) Authority files
d) Datasets
h) Geographic data
i) Ontologies/vocabularies</t>
  </si>
  <si>
    <t>i) Part of an international collaboration
n) Other (please specify) Two dozen international advisors</t>
  </si>
  <si>
    <t>a) Library
g) Campus Information Technology
h) Research and Development group
j) Digital humanities
k) Campus museum
o) External consultant/contractor
q) Other (please specify): Getty Vocabulary Program Editors</t>
  </si>
  <si>
    <t>Feedback from our target audience via LODLAM, email, community forum, etc.</t>
  </si>
  <si>
    <t>Publication of the Art &amp; Architecture Thesaurus (AAT), the Getty Thesaurus of Geographic Place Names (TGN) and the ULAN List of Artist Names (ULAN) as Linked Open Data.</t>
  </si>
  <si>
    <t>http://vocab.getty.edu</t>
  </si>
  <si>
    <t>Bibframe discussion list
SWIB conference</t>
  </si>
  <si>
    <t>data.bnf.fr, dnb</t>
  </si>
  <si>
    <t>Too early to say</t>
  </si>
  <si>
    <t>b) BibFrame
c) Bibliographic Ontology
j) Dublin Core
k) Dublin Core Terms
q) FOAF
dd) Owl 2 Web Ontology Language
gg) RDA
ii) RDF Schema
nn) SKOS
qq) Other (please specify) http://dbpedia.org/ontology/ ; http://rdfs.org/ns/void#</t>
  </si>
  <si>
    <t>h) Other (please specify) Still not decided. Depends on the decision of the various Swiss library networks and on the licence terms of the imported data. It would really help if the OCLC (VIAF) data was in CC0.</t>
  </si>
  <si>
    <t>b) Bibliographic data (e.g., MARC records)
d) Datasets
e) Descriptive metadata</t>
  </si>
  <si>
    <t>a) Enrich bibliographic metadata or descriptions
b) Enrich an application
f) Interlinking
h) Harmonize data from multiple sources</t>
  </si>
  <si>
    <t>e) DBpedia
f) Deutsche National Bibliothek’s Linked Data Service
k) GeoNames
r) Lexvo
z) VIAF
ff) Other (please specify) http://rdvocab.info/</t>
  </si>
  <si>
    <t>c) Other universities/research institutions
m) External consultants/developers</t>
  </si>
  <si>
    <t xml:space="preserve">f) Library Systems/Information Technology
l) Faculty in academic departments
o) External consultant/contractor </t>
  </si>
  <si>
    <t>j) Other (please specify): Too early to know</t>
  </si>
  <si>
    <t>a) It's not yet in production.  NB Project started in November 2014</t>
  </si>
  <si>
    <t>The project linked.swissbib.ch aims to integrate the metacatalog Swissbib, which contains most of the Swiss library metadata, into the semantic web, with the creation of a Linked Data service.
General goals of the project:
- transformation of the metadata of swissbib into a semantic format based on the RDF model and its interlinking with other datasets on the web
- development and integration of new functionalities for the end user, exploiting the added value of the new semantic structure
- providing web-compatible and interoperable data for reusers.
Goals for Swissbib:
- a better discovery interface for the end users
- a better data service for machines/reusers
Target audiences:
- the end users (users of library data)
- machines/reusers</t>
  </si>
  <si>
    <t>http://linked.swissbib.ch/</t>
  </si>
  <si>
    <t>Haute école de gestion de Genève</t>
  </si>
  <si>
    <t>d) Inconsistency in legacy data
e) Establishing the links</t>
  </si>
  <si>
    <t>n) Java
y) Solr
gg) Other (please specify): Metafacture, , MySQL, MongoDB</t>
  </si>
  <si>
    <t>k) Dublin Core Terms
q) FOAF
kk) Schema.org
qq) Other (please specify) GND Ontology</t>
  </si>
  <si>
    <t>i) Other (please specify) designated URLs</t>
  </si>
  <si>
    <t xml:space="preserve">a) Added to the responsibilities of current staff.
</t>
  </si>
  <si>
    <t>Entity Facts is a web service by the German National Library with the main goal to provide aggregated information about entities from various sources. The information provided is based on the Integrated Authority File (Gemeinsame Normdatei, GND) and merged with other sources such as Wikipedia, VIAF or IMDb. Machine- and human-readable "fact sheets" are presented in a straightforward and lightweight way via an Application Programming Interface (API). The intention is to enable reuse of authority data for developers who do not have domain specific knowledge. This is realized through an easy to understand JSON-LD data model, which is providing ready-to-use data.</t>
  </si>
  <si>
    <t>http://www.dnb.de/EN/entityfacts</t>
  </si>
  <si>
    <t xml:space="preserve">German National Library </t>
  </si>
  <si>
    <t>1) look for a small implementation opportunity
2) experiment
3) schedule circles between mapping and programming</t>
  </si>
  <si>
    <t>b) Steep learning curve for staff
i) Other (please specify) Other priorities within institution resulting in low resources.</t>
  </si>
  <si>
    <t>n) Java
y) Solr
gg) Other (please specify): Metafacture</t>
  </si>
  <si>
    <t xml:space="preserve">a) RDF/XML
</t>
  </si>
  <si>
    <t>b) BibFrame
j) Dublin Core
k) Dublin Core Terms
ii) RDF Schema
nn) SKOS
qq) Other (please specify) http://id.loc.gov/vocabulary/relators/</t>
  </si>
  <si>
    <t>e) We wanted to demonstrate what could be done with our datasets as linked data.
f) Other (please specify) We wanted to facilitate discussion about BIBFRAME</t>
  </si>
  <si>
    <t xml:space="preserve">a) Added to the responsibilities of current staff.
b) We have staff dedicated to linked data project(s).
</t>
  </si>
  <si>
    <t>e) Have more time allocated for its development
j) Other (please specify): Provide more elements, including authorities</t>
  </si>
  <si>
    <t>As an early implementer of the BIBFRAME intiative the German National Library (DNB) took part in the discussions and developments from the start of the initiative. As the most visible outcome DNB set up a prototype conversion of its bibliographic data into BIBFRAME. Links were made available from the library's main catalog ("DNB Portal"). The objective was to facilitate discussion among the community interested in bibliographic data modeling. More information is available at http://www.loc.gov/bibframe/implementation/register.html</t>
  </si>
  <si>
    <t>http://www.dnb.de/EN/bibframe</t>
  </si>
  <si>
    <t xml:space="preserve">a) Little documentation or advice on how to build the systems
b) Steep learning curve for staff
c) Selecting appropriate ontologies to represent our data
</t>
  </si>
  <si>
    <t>c) Bibliographic Ontology
j) Dublin Core
k) Dublin Core Terms
q) FOAF
s) ISBD
ee) Purl.org/library
gg) RDA
ii) RDF Schema</t>
  </si>
  <si>
    <t>d) File Dumps
e) Content Negotiation</t>
  </si>
  <si>
    <t>h) Part of a national collaboration</t>
  </si>
  <si>
    <t>Our (yet not attestable) impression is that usage is low.</t>
  </si>
  <si>
    <t>The German National Library publishes the bibliographic data of the German National Bibliography (currently not including music) in RDF in order to make a significant contribution to ensuring the stability and reliability of the "linked data cloud" by providing data of high quality. This is meant to make this data accessible to the semantic web community with no knowledge of library specific metadata schemes required.</t>
  </si>
  <si>
    <t>http://www.dnb.de/EN/lds</t>
  </si>
  <si>
    <t>public-lod@w3.org
DC-ARCHITECTURE@JISCMAIL.AC.UK
BIBFRAME@LISTSERV.LOC.GOV
SWIB Conference</t>
  </si>
  <si>
    <t>Yes. data.bnf.fr - solid service and successful with SEO ld4l.org - pilot of LD in production, lessons learned will be extremely valuable to others LIBRIS XL (http://www.kb.se/libris/om-libris/aktuella-projekt/) - ILS shift to LD, lessons learned will be extremely valuable to others dewey.info - important knot in LOD-Cloud we are relying on</t>
  </si>
  <si>
    <t>We recommend cooperation on data modelling with other institutions from the same domain at an early stage in order to boost interoperability.</t>
  </si>
  <si>
    <t>a) Little documentation or advice on how to build the systems
b) Steep learning curve for staff
c) Selecting appropriate ontologies to represent our data
g) Immature software</t>
  </si>
  <si>
    <t>dd) Owl 2 Web Ontology Language
ii) RDF Schema
nn) SKOS
qq) Other (please specify) GND Ontology, GeoSPARQL Ontology</t>
  </si>
  <si>
    <t>c) Develop a different data model
f) Choose different vocabularies/ontologies</t>
  </si>
  <si>
    <t>The German National Library publishes the authority data of the German Integrated Authority File (GND) in RDF in order to make a significant contribution to ensuring the stability and reliability of the "linked data cloud" by providing data of high quality. This is meant to make this data accessible to the semantic web community with no knowledge of library specific metadata schemes required.</t>
  </si>
  <si>
    <t>Just start now!</t>
  </si>
  <si>
    <t>b) Steep learning curve for staff</t>
  </si>
  <si>
    <t>d) Apache Fuseki
w) RDF Store</t>
  </si>
  <si>
    <t>a) Archival ontology
b) BibFrame
c) Bibliographic Ontology
g) CIDOC-CRM
i) DPLA metadata application profile
j) Dublin Core
l) EAC-CPF
m) Ecological Metadata Language (EML)
n) Europeana Data Model (EDM) vocabulary
r) FRBR</t>
  </si>
  <si>
    <t>b) SPARQL Endpoint
e) Content Negotiation
f) Embedded Markup (RDFa, MicroData, etc)
h) Web pages</t>
  </si>
  <si>
    <t>a) Authority files
b) Bibliographic data (e.g., MARC records)
f) Digital collections
g) Encoded Archival Descriptions/Archival finding aids</t>
  </si>
  <si>
    <t>a) We heard about linked data and wanted to try it out by exposing some of our data as linked data.
c) We wanted to expose our data to a larger audience on the Web.
d) We wanted to see if publishing our data as linked data would improve our Search Engine Optimization (SEO.</t>
  </si>
  <si>
    <t>Start now!</t>
  </si>
  <si>
    <t>d) What is published to the Internet as Linked Data is not always reuseable or lacks URIs</t>
  </si>
  <si>
    <t>a) Apache Fuseki
j) RDF Store
l) SKOS repository
n) SPARQL</t>
  </si>
  <si>
    <t xml:space="preserve">a) Enrich bibliographic metadata or descriptions
b) Enrich an application
</t>
  </si>
  <si>
    <t>d) data.bnf.fr
e) DBpedia
f) Deutsche National Bibliothek’s Linked Data Service
h) DPLA
i) Europeana
j) FAST
k) GeoNames
l) Getty’s AAT
o) Hispana (http://hispana.mcu.es)
z) VIAF
ff) Other (please specify) ULAN, Datos.bne.es</t>
  </si>
  <si>
    <t>b) Other libraries/archives
c) Other universities/research institutions
f) Scholarly society
j) System vendor</t>
  </si>
  <si>
    <t>a) Library
b) Archives
d) Digital Library Services
f)Library Systems/Information Technology
j) Digital humanities</t>
  </si>
  <si>
    <t>http://www.larramendi.es/en/cms/elemento.cmd?id=estaticos/paginas/bib_salamanca_introduccion.html</t>
  </si>
  <si>
    <t>http://www.larramendi.es/en/cms/elemento.cmd?id=estaticos%2Fpaginas%2FBiblioteca_Virtual_Ignacio_Larramen.html
http://www.larramendi.es/en/cms/elemento.cmd?id=estaticos/paginas/archivo_familiar.html</t>
  </si>
  <si>
    <t>I'm subscribed to BIBFRAME listserv. I don't get to go to ALA conferences anymore, so learning more about BIBFRAME and what other libraries are doing with it is restricted to reading listerv emails, Googling 'BIBFRAME', searching the #BIBFRAME hashtag on Twitter, and trying to find free, authoritative webinars on Linked Data and BIBFRAME.</t>
  </si>
  <si>
    <t>Yes. The Denver Public Library. I like how they've converted all of their MARC bibliographic records to BIBFRAME and those resources have been indexed on the web, allowing users to do a Google search and find resources from the library's catalog integrated into their search results, as though they were web sites themselves. I want our library to do the same thing with our MARC records, but have no idea how to accomplish this, have no funding for it (if it costs money) and have no staff to accomplish this goal.</t>
  </si>
  <si>
    <t>f)  Lack of needed off-the-shelf tools
i) Understanding how the data is structured before using it.</t>
  </si>
  <si>
    <t>o) Web browsers
r) Other (please specify) I don't know yet, as we have not implemented any of these technologies. I don't know anything about the majority them and I doubt our IT staff have heard of most of them.</t>
  </si>
  <si>
    <t>j) FAST
p) id.loc.gov
z) VIAF</t>
  </si>
  <si>
    <t>a) We heard about linked data and wanted to try it out by using linked data sources.
b) We thought we could enhance our own data by consuming linked data from other sources.
c) We wanted to provide our users with a richer experience.
d) We wanted to see if consuming linked data would improve our Search Engine Optimization (SEO). 
e) We wanted greater accuracy and scope in our search results.
h) We wanted to experiment with combining different types of data into a single triple store.</t>
  </si>
  <si>
    <t>g) Other (please specify) NO funding.</t>
  </si>
  <si>
    <t>c) Metadata Services
p) Don’t know</t>
  </si>
  <si>
    <t>b)  Get wider organizational support
d) Get more staff
j) Other (please specify): Get training to install and configure software I think we need to use in order to implement BIBFRAME and linked data, but I have no idea what that software is nor how to install it. I'm converting it to a testbed with Zepheira and I'm stuck there.</t>
  </si>
  <si>
    <t>I'm working with Zepheira in an online class. I'm trying to convert MARC records to BIBFRAME, but have only worked with small sample sets of records so far. I would eventually like to convert all of our bibliographic records to BIBFRAME and have them indexed on the web. The target audience is public library users.</t>
  </si>
  <si>
    <t>Yes. Wikidata</t>
  </si>
  <si>
    <t>b) Steep learning curve for staff
e) Establishing the links
i) Other (please specify) Updating the LOD service as the same time than the aggregation portal. The large amount of data is also a challenge.</t>
  </si>
  <si>
    <t>k) GraphDB (formerly OWLIM) by Ontotext Software
gg) Other (please specify): Java + MongoDB</t>
  </si>
  <si>
    <t>n) European Data Model (EDM) vocabulary</t>
  </si>
  <si>
    <t>b) SPARQL Endpoint
d) File Dumps
e) Content Negotiation
f) Embedded Markup (RDFa, MicroData, etc)
g) Application</t>
  </si>
  <si>
    <t>d) What is published to the Internet as Linked Data is not always reuseable or lacks URIs
g) Mapping of vocabulary
h) Matching, disambiguating and aligning source data and the linked data resources
j) Disambiguation of terms across different languages is difficult.
l) Unstable endpoints
m) Datasets not being updated</t>
  </si>
  <si>
    <t>j) RDF Store
l) SKOS repository
m) Solr
n) SPARQL
o) Web browsers</t>
  </si>
  <si>
    <t>a) Enrich bibliographic metadata or descriptions
b) Enrich an application
d) Auto-suggest
e) Dataset discovery
f) Interlinking
h) Harmonize data from multiple sources</t>
  </si>
  <si>
    <t>e) DBpedia
f) Deutsche National Bibliothek’s Linked Data Service
k) GeoNames
l) Getty’s AAT
p) id.loc.gov
z) VIAF
ff) Other (please specify) GEMET (https://www.eionet.europa.eu/gemet/), Iconclass (http://iconclass.org/), LOD vocabularies created within projects such as MIMO ( http://www.mimo-db.eu/InstrumentsMakers/), Europeana Fashion (http://thesaurus.europeanafashion.eu/)</t>
  </si>
  <si>
    <t>b) We thought we could enhance our own data by consuming linked data from other sources.
c) We wanted to provide our users with a richer experience.
d) We wanted to see if consuming linked data would improve our Search Engine Optimization (SEO).
e) We wanted greater accuracy and scope in our search results.</t>
  </si>
  <si>
    <t>c) Received grant money to implement it.
g) Other (please specify) Funding from the European Commission via projects</t>
  </si>
  <si>
    <t>c) Metadata Services
h) Research and Development group
i) Computer Science Department</t>
  </si>
  <si>
    <t>a) Use different software
e) Have more time allocated for its development</t>
  </si>
  <si>
    <t>We could assess quite easily the benefits of LOD for our end-user services such a better support of multilinguality since we are fetching mutlingual labels from LOD vocabularies. However it is still difficult to assess the successes of our data dissemination services and get information on how the data is re-used.</t>
  </si>
  <si>
    <t>Europeana aggregates metadata for digital objects from museums, libraries, archives and audiovisual archives across Europe. 
Europeana has developed the Europeana Data Model (EDM) which is based on the principles of the Semantic Web. EDM enables the provision of contextually enriched data, which encourages data provider to send richer data. Europeana receives links to vocabularies as part of the data sent by providers (VIAF, AAT, vocabularies developed by domain specific projects). Europeana developed internally a small enrichment tool in order to ‘dereference' the vocabularies URIs provided in the data, i.e., fetch all the multilingual and semantic data attached to a given vocabulary concept. This is especially made easy when the target vocabulary is represented with SKOS, which is also the model EDM re-uses for describing concept data. 
In the same way, Europeana performs automatic enrichment with other external value vocabularies and datasets such as GEMET, GeoNames and DBpedia by creating links to objects in Europeana.  
EDM data are published via a Linked Open Data service, data.europeana.eu which is currently updated to reflect the status of the current portal. 
More recent work has been done on publishing data. Europeana has an API that generate JSON-LD and RDF data. We also publish RDFa schema.org mark-up on all our europeana.eu portal pages.
Europeana is currently working on other type of data enrichment such as user annotation based on the recommendations of the W3C Web Annotation data model.</t>
  </si>
  <si>
    <t>k) Other (please specify) Data about people (library staff)</t>
  </si>
  <si>
    <t>It is difficult to see any changes in search results yet, but we hope to see more results over time.</t>
  </si>
  <si>
    <t>Encode staff directory on library website (https://www.library.drexel.edu/staff-directory-last-name) using schema.org. Our objective is for search engines to be able to identify library staff members as person entities and to take a small but manageable step towards using linked data on our library website. Target audience is search engines and end users of search engines.</t>
  </si>
  <si>
    <t>Twitter</t>
  </si>
  <si>
    <t>Yes. UC Irvine (http://partners.lib.uci.edu/newsletters/15_spring/10.html) - unique collection of 3D objects to be described using linked data. Also interested in UNLV, Montana State University, BIBFLOW, LIBHUB, and OCLC developments.</t>
  </si>
  <si>
    <t>g) Immature software</t>
  </si>
  <si>
    <t>qq) Other (please specify) none of the above for this project</t>
  </si>
  <si>
    <t>g) Other (please specify) vendor provides service free of charge; no staff time required</t>
  </si>
  <si>
    <t>j) Other (please specify): Initially the data in our $0 was not actionable (e.g., $0 n92015873) but we were able to request that our vendor change these values to URIs. We are also aware that we can generate $0 without vendor assistance using MarcEdit, but our current solution does not require any staff time and is provided free of charge by our vendor. It has caused some minor indexing issues in our ILS, but we hope to move to a different ILS in the near future. Our evaluation of other ILS systems will include what role linked data plays in that system.</t>
  </si>
  <si>
    <t>We know there is nothing tangible to show for this project right now, but see it as groundwork for future use in a different software environment.</t>
  </si>
  <si>
    <t>Add URIs to controlled access points in MARC bibliographic records (MARC subfield $0) in library catalog. URIs from id.loc.gov are added to our MARC records by our authorities vendor, Backstage Library Works. Our objective is to prepare our bibliographic data for a future linked data environment by populating it with URIs that could potentially be used at a later date. Currently, our integrated library system (Millennium) does not use or expose this data in a meaningful way. Potential target audience includes developers and power users that may be able to find research connections in our data, once we are able to expose it.</t>
  </si>
  <si>
    <t>Yes. The Polymath Virtual Library. http://www.larramendi.es/i18n/estaticos/contenido.cmd?pagina=estaticos/bibliotecaIL</t>
  </si>
  <si>
    <t>Having a detailed software before starting</t>
  </si>
  <si>
    <t>gg) Other (please specify): http://www.digibis.com/en/software/digibib</t>
  </si>
  <si>
    <t>j) Dublin Core
n) Europeana Data Model (EDM) vocabulary
s) ISBD
v) MADS/RDF
w) MARC RDF
x) Metadata Object Description Schema
gg) RDA
nn) SKOS
qq. Other (please specify) http://www.digibis.com/en/software/digibib</t>
  </si>
  <si>
    <t>h) Other (please specify) Creative Commons - Attribution, Non-Commercial, ShareAlike (BY-NC-SA) / http://creativecommons.org/licenses/by-nc-sa/4.0/</t>
  </si>
  <si>
    <t xml:space="preserve">a) Authority files
b) Bibliographic data (e.g., MARC records)
f) Digital collections
</t>
  </si>
  <si>
    <t>g) java script
h) jQuery
o) Web browsers
r) Other (please specify) http://www.digibis.com/software/digibib</t>
  </si>
  <si>
    <t>a) Enrich bibliographic metadata or descriptions
f) Interlinking
j) Other (please specify) We use EDM (Europeana Data Model)</t>
  </si>
  <si>
    <t>e) DBpedia
j) FAST
k) GeoNames
o) Hispana (http://hispana.mcu.es)
p) id.loc.gov
z) VIAF
cc) WorldCat.org
ff) Other (please specify) LEM (Lista de Encabezamientos de Materia) para Bibliotecas Públicas en SKOS http://id.sgcb.mcu.es/lem/</t>
  </si>
  <si>
    <t>a) We heard about linked data and wanted to try it out by using linked data sources.
c) We wanted to provide our users with a richer experience.
f) It was a requirement for a grant.</t>
  </si>
  <si>
    <t>The Virtual Library of Málaga Province was born to gathered, preserve and disseminate, through Internet, the digital collections of Bibliographic Heritage of Malaga not affected by copyright which are conserved by Cánovas del Castillo Library.
It aims to be an open space where progressively Bibliographic and Documental Heritage is gathered, guaranteeing its preservation by being its most valuable works digitized, and basically making it more accessible to researchers and citizens in general. 
The technology used by the Virtual Library of Málaga allows it to be harvested by the biggest project in Spain, such as Hispana, and at European level, such us Europeana.   
The Library use Europeana Data Model (EDM) as a data model to its records. Since EDM is RDF we adopts the Linked Data technology.
It also enriches its authority data using resources such us VIAF (Virtual International Authority File), WorldCat Identities, Datos BNE, Data BNF, DBpedia, Library of Congress Names, OCLC Fast Linked Data (Faceted Application of Subject Terminology), CERL Thesaurus and other webpage links.</t>
  </si>
  <si>
    <t>http://bibliotecavirtual.malaga.es/</t>
  </si>
  <si>
    <t>c) Selecting appropriate ontologies to represent our data
h) Lack of tools</t>
  </si>
  <si>
    <t>gg) Other (please specify): A simple web server.</t>
  </si>
  <si>
    <t>c) RDFa
d) Turtle
h) JSON-LD</t>
  </si>
  <si>
    <t>j) Dublin Core
k) Dublin Core Terms
n) Europeana Data Model (EDM) vocabulary
ii) RDF Schema
kk) Schema.org
nn) SKOS
qq) Other (please specify) ccREL, DCMIType, ODRL, PREMIS Copyright Status</t>
  </si>
  <si>
    <t>d) File Dumps
i) Other (please specify) Data model and draft vocabulary have been published, but are not yet dereferenceable.</t>
  </si>
  <si>
    <t>b) Our administration requested that we expose our data as linked data.
e) We wanted to demonstrate what could be done with our datasets as linked data.
f) Other (please specify) This was the requirement for the project.</t>
  </si>
  <si>
    <t xml:space="preserve">c) Received grant money to implement it.
</t>
  </si>
  <si>
    <t>a) Added to the responsibilities of current staff.
e) We are hiring/have hired external consultants with linked data expertise.</t>
  </si>
  <si>
    <t>b) Other libraries/archives
c) Other universities/research institutions
i) Part of an international collaboration
k) Foundation
l) Corporation/company
m) External consultants/developers</t>
  </si>
  <si>
    <t>a) Library
b) Archives
c) Metadata Services
d) Digital Library Services
f) Library Systems/Information Technology
h) Research and Development group
o) External consultant/contractor</t>
  </si>
  <si>
    <t xml:space="preserve">d) Get more staff
e) Have more time allocated for its development
</t>
  </si>
  <si>
    <t>Development of a linked data vocabulary for rights statements.</t>
  </si>
  <si>
    <t>http://dp.la/info/about/projects/getting-it-right-on-rights/</t>
  </si>
  <si>
    <t>d) Inconsistency in legacy data
e) Establishing the links
g) Immature software
h) Lack of tools</t>
  </si>
  <si>
    <t>w) RDF Store
gg) Other (please specify): Apache Marmotta; local API code</t>
  </si>
  <si>
    <t>i) DPLA metadata application profile
j) Dublin Core
k) Dublin Core Terms
n) Europeana Data Model (EDM) vocabulary
aa) OAI ORE Terms
nn) SKOS</t>
  </si>
  <si>
    <t>d) File Dumps
g) Application
i) Other (please specify) API</t>
  </si>
  <si>
    <t>b) Bibliographic data (e.g., MARC records)
c) Data about museum objects
e) Descriptive metadata
f) Digital collections
h) Geographic data</t>
  </si>
  <si>
    <t>a) Size of RDF dumps
b) Volatility of data formats of dumps
c) Lack of authority control
d) What is published to the Internet as Linked Data is not always reuseable or lacks URIs
k) Service reliability
l) Unstable endpoints</t>
  </si>
  <si>
    <t>c) Bespoke Jena applications (or bespoke local software tools)
d) CURL API
j) RDF Store
m) Solr
p) XML</t>
  </si>
  <si>
    <t>h) DPLA
k) GeoNames
l) Getty’s AAT
p) id.loc.gov
r) Lexvo</t>
  </si>
  <si>
    <t>a) Covered by our library/archive.
c) Received grant money to implement it.
d) Received funding support by partner institutions.</t>
  </si>
  <si>
    <t>b) Other libraries/archives
c) Other universities/research institutions
d) Other members of our consortium
e) Part of a discipline-specific collaboration
g) Part of a state-wide/province-wide collaboration
h) Part of a national collaboration
j) System vendor
m) External consultants/developers</t>
  </si>
  <si>
    <t>a) Library
b) Archives
c) Metadata Services
d) Digital Library Services
f) Library Systems/Information Technology.</t>
  </si>
  <si>
    <t>a) Use different software</t>
  </si>
  <si>
    <t>Still needing to improve API access so DPLA IDs are dereferenceable.</t>
  </si>
  <si>
    <t>DPLA portal - focused on general audiences. Includes API.</t>
  </si>
  <si>
    <t>http://dp.la/</t>
  </si>
  <si>
    <t>a) Little documentation or advice on how to build the systems
b) Steep learning curve for staff
d) Inconsistency in legacy data</t>
  </si>
  <si>
    <t>gg) Other (please specify): Apache Marmotta</t>
  </si>
  <si>
    <t>a) RDF/XML
c) RDFa
d) Turtle
e) N3 RDF triplets
f) N-Triples
g) N-Quads
h) JSON-LD</t>
  </si>
  <si>
    <t>i) DPLA metadata application profile
j) Dublin Core
k) Dublin Core Terms
n) Europeana Data Model (EDM) vocabulary
aa) OAI ORE Terms
dd) Owl 2 Web Ontology Language
ii) RDF Schema
pp) WGS84 Geo Positioning</t>
  </si>
  <si>
    <t>b) Bibliographic data (e.g., MARC records)
c) Data about museum objects
e) Descriptive metadata
f) Digital collections</t>
  </si>
  <si>
    <t>d) What is published to the Internet as Linked Data is not always reuseable or lacks URIs
g) Mapping of vocabulary
h) Matching, disambiguating and aligning source data and the linked data resources
j) Disambiguation of terms across different languages is difficult.
m) Datasets not being updated</t>
  </si>
  <si>
    <t>c) Bespoke Jena applications (or bespoke local software tools)
j) RDF Store
r) Other (please specify) RDF.rb and rdf-vocab Ruby libraries</t>
  </si>
  <si>
    <t>Yes. Aligned TGN/Geonames</t>
  </si>
  <si>
    <t>e) DBpedia
h) DPLA
p) id.loc.gov
r) Lexvo
z) VIAF</t>
  </si>
  <si>
    <t xml:space="preserve">b) Covered by our parent institution.
c) Received grant money to implement it.
</t>
  </si>
  <si>
    <t xml:space="preserve">a) Added to the responsibilities of current staff.
</t>
  </si>
  <si>
    <t>a) None - only my institution is involved
h) Part of a national collaboration</t>
  </si>
  <si>
    <t>a) Library
c) Metadata Services
d) Digital Library Services
f) Library Systems/Information Technology
h) Research and Development group</t>
  </si>
  <si>
    <t>d) Get more staff
e) Have more time allocated for its development
h) Have more realistic expectations</t>
  </si>
  <si>
    <t>Integration with different data sources.</t>
  </si>
  <si>
    <t>i) Other (please specify): Internal project that generates data. Not externally accessible.</t>
  </si>
  <si>
    <t>DPLA metadata ingestion system</t>
  </si>
  <si>
    <t>http://bit.ly/heidrun</t>
  </si>
  <si>
    <t>h) Matching, disambiguating and aligning source data and the linked data resources</t>
  </si>
  <si>
    <t>o) Web browsers
p) XML</t>
  </si>
  <si>
    <t>j) FAST
l) Getty’s AAT
p) id.loc.gov
z) VIAF</t>
  </si>
  <si>
    <t>We see clear benefits to incorporating identifiers into existing metadata and expect this project to be a worthwhile investment of resources.</t>
  </si>
  <si>
    <t>Supplementing the MODS records within our descriptive metadata repository for local digital materials with URIs for individuals, organizations, subject and genre terms, and other entities. This enhancement work is intended to support improved outcomes in all downstream metadata products, including catalog records, HTML pages for digital collections, and external metadata sharing with institutional partners and the public.</t>
  </si>
  <si>
    <t>y) Solr
gg) Other (please specify): We are still exploring our options.</t>
  </si>
  <si>
    <t>a) RDF/XML
b) RDF/JSON
d) Turtle
e) N3 RDF triplets
f) N-Triples
h) JSON-LD</t>
  </si>
  <si>
    <t>b) BibFrame
j) Dublin Core
k) Dublin Core Terms
q) FOAF
nn) SKOS
qq) Other (please specify) ORE, Open Annotation</t>
  </si>
  <si>
    <t>h) Other (please specify) I don't know</t>
  </si>
  <si>
    <t>d) What is published to the Internet as Linked Data is not always reuseable or lacks URIs
e) It's difficult to get other institutions to do their own harmonization between objects and concepts.
f) Lack of needed off-the-shelf tools
g) Mapping of vocabulary
h) Matching, disambiguating and aligning source data and the linked data resources
n) Other (please specify): Lack of libraries with catalog metadata as linked data (including our own).</t>
  </si>
  <si>
    <t>d) CURL API
m) Solr
n) SPARQL
o) Web browsers</t>
  </si>
  <si>
    <t>Yes. All library catalogs preferably all using the same ontologies. ;)</t>
  </si>
  <si>
    <t>cc) WorldCat.org
ff) Other (please specify) TBD: Harvard Library, Stanford Library, other libraries with linked data</t>
  </si>
  <si>
    <t>b) We thought we could enhance our own data by consuming linked data from other sources.
c) We wanted to provide our users with a richer experience.
f) It was a requirement for a grant.
g) We wanted more effective internal metadata management.
h) We wanted to experiment with combining different types of data into a single triple store.</t>
  </si>
  <si>
    <t>Objective: Create scalable (hundreds of thousands) virtual library collections that provides a sense of a physical special area library (e.g. engineering library) from a single large all-inclusive catalog system. Target Audiences: * librarians for collection curation * patrons and librarians collection usage, access, and discovery</t>
  </si>
  <si>
    <t>Current Code:  (in progress, used for a proof of concept demo and providing the base for the next stage of development)
* https://github.com/ld4l/ld4l_virtual_collection
* https://github.com/ld4l/ore_rdf
* https://github.com/ld4l/open_annotation_rdf
* https://github.com/ld4l/works_rdf</t>
  </si>
  <si>
    <t>I learn most from searching the web and from direct hands-on collaborations</t>
  </si>
  <si>
    <t>Yes. OCLC entity resolution services (works, people, organizations, etc)</t>
  </si>
  <si>
    <t>Get comfortable with the technologies first before trying to do anything in production -- RDF is not just another flavor of XML; get experience with the whole pipeline at a small scale first</t>
  </si>
  <si>
    <t>d) Inconsistency in legacy data
g) Immature software
h) Lack of tools</t>
  </si>
  <si>
    <t>a) 4store
d) Apache Fuseki
j) Google Refine
n) Java
p) Jena applications
y) Solr
cc) Virtuoso Universal Server (provide SPARQL endpoint)</t>
  </si>
  <si>
    <t>c) Bibliographic Ontology
h) Data Catalog Vocabulary
k) Dublin Core Terms
o) Event Ontology
p) Fabio (FRBR-aligned bibliographic ontology)
q) FOAF
u) Local vocabulary
dd) Owl 2 Web Ontology Language
ii) RDF Schema
nn) SKOS
oo) VIVO Core</t>
  </si>
  <si>
    <t>b) SPARQL Endpoint
e) Content Negotiation
f) Embedded Markup (RDFa, MicroData, etc)
g) Application
h) Web pages
i) Other (please specify) SPARQL update services (with authorization), custom web services (e.g., departmental directories and researcher profiles as XML, JSON, or HTML)</t>
  </si>
  <si>
    <t>h) Other (please specify) CC-BY-3.0</t>
  </si>
  <si>
    <t>e) Descriptive metadata
k) Other (please specify) Researcher profiles, including grants, publications, courses taught, educational background, professional service, etc.</t>
  </si>
  <si>
    <t>c) We wanted to expose our data to a larger audience on the Web.
e) We wanted to demonstrate what could be done with our datasets as linked data.
f) Other (please specify) We wanted to provide stable, integrated, normalized data on research activities across Cornell</t>
  </si>
  <si>
    <t>Go for it</t>
  </si>
  <si>
    <t>a) Size of RDF dumps
c) Lack of authority control
g) Mapping of vocabulary
h) Matching, disambiguating and aligning source data and the linked data resources
k) Service reliability
l) Unstable endpoints
m) Datasets not being updated</t>
  </si>
  <si>
    <t>a) Apache Fuseki
c) Bespoke Jena applications (or bespoke local software tools)
d) CURL API
g) java script
h) jQuery
k) Reasoning
m) Solr
n) SPARQL
o) Web browsers
r) Other (please specify) Virtuoso</t>
  </si>
  <si>
    <t>Yes (briefly describe) Authoritative lists of journals, organizations, events</t>
  </si>
  <si>
    <t xml:space="preserve">a) Enrich bibliographic metadata or descriptions
b) Enrich an application
d) Auto-suggest
e) Dataset discovery
f) Interlinking
</t>
  </si>
  <si>
    <t>a) AGROVAC (United Nation’s Food and Agriculture Organization)
ee) Resources we convert to linked data ourselves
ff) Other (please specify) Other VIVO instances at other universities, government agencies, and research institutions such as NCAR or UNAVCO (experimentally); other external vocabulary services such as GEMET, Stony Brook University's UMLS service; ORCID.org (in progress)</t>
  </si>
  <si>
    <t>a) Added to the responsibilities of current staff.
b) We have staff dedicated to linked data project(s).
c) We are adding/have added new staff with linked data expertise.
d) We are adding/have added temporary staff with linked data expertise.
e) We are hiring/have hired external consultants with linked data expertise.</t>
  </si>
  <si>
    <t>c) Other universities/research institutions
d) Other members of our consortium
i) Part of an international collaboration
j) System vendor
l) Corporation/company
m) External consultants/developers</t>
  </si>
  <si>
    <t>a) Library
c) Metadata Services
f) Library Systems/Information Technology
l) Faculty in academic departments</t>
  </si>
  <si>
    <t>j) Other (please specify): Build data quality evaluation and cleanup in a priori -- improved entity resolution, filtering triples for conformance to the expected ontologies, removing orphaned data</t>
  </si>
  <si>
    <t>Always tough to assess, but consumption of the data in other websites on campus has been a good measure</t>
  </si>
  <si>
    <t>d) More than two years  NB Project started in 2003 and has been live since late 2004</t>
  </si>
  <si>
    <t>VIVO provides an integrated web-based discovery point for faculty and their research at Cornell, using the VIVO-ISF ontology shared by 80+ other VIVO installations (https://wiki.duraspace.org/x/fsAQAg) around the world. Target audiences include faculty researchers themselves, students, prospective employees and students, corporate collaborators and research sponsors, grant funding agencies, government officials, and the general public.</t>
  </si>
  <si>
    <t>http://vivo.cornell.edu</t>
  </si>
  <si>
    <t>gg) Other (please specify) TBD</t>
  </si>
  <si>
    <t>k) Other (please specify) TBD</t>
  </si>
  <si>
    <t>b) BibFrame
j) Dublin Core
k) Dublin Core Terms
o) Event Ontology
p) Fabio (FRBR-aligned bibliographic ontology)
q) FOAF
u) Local vocabulary
v) MADS/RDF
w) MARC RDF
y) Music Ontology
gg) RDA
ii) RDF Schema
kk) Schema.org
nn) SKOS
oo) VIVO Core
qq) Other (please specify) PAV, vCard, OpenAnnotation, PROV</t>
  </si>
  <si>
    <t>h) Other (please specify) Have not yet published so have not yet applied a license to our dataset</t>
  </si>
  <si>
    <t>k) Other (please specify) Note: We are in the process of publishing, which will be done as the grant wraps-up so nothing published yet</t>
  </si>
  <si>
    <t>Yes. Cannot provide a list</t>
  </si>
  <si>
    <t>a) Enrich bibliographic metadata or descriptions
f) Interlinking
j) Other (please specify) Note: we are still in the process of developing this project but are setting the foundations for consuming linked data in this context; consumed linked data are not in-use yet.</t>
  </si>
  <si>
    <t>j) FAST
l) Getty’s AAT
p) id.loc.gov
z) VIAF
dd) WorldCat.org Works
ff) Other (please specify) VIVO, LinkedBrains</t>
  </si>
  <si>
    <t xml:space="preserve">b) Other libraries/archives
c) Other universities/research institutions
</t>
  </si>
  <si>
    <t>j) Other (please specify): Not yet at the point of project assessment to help determine</t>
  </si>
  <si>
    <t>LD4L is an Andrew W. Mellon Foundation funded project in collaboration with Stanford University Library and Harvard Library's Innovation Lab. The goal of the project is to create a Scholarly Resource Semantic Information Store (SRSIS) model that works both within individual institutions and through a coordinated, extensible network of Linked Open Data to capture the intellectual value that librarians and other domain experts and scholars add to information resources when they describe, annotate, organize, select, and use those resources, together with the social value evident from patterns of usage.</t>
  </si>
  <si>
    <t>https://www.ld4l.org/</t>
  </si>
  <si>
    <t>b) Volatility of data formats of dumps
g) Mapping of vocabulary
h) Matching, disambiguating and aligning source data and the linked data resources
j) Disambiguation of terms across different languages is difficult.</t>
  </si>
  <si>
    <t>e) DBpedia
k) GeoNames
z) VIAF
aa) wikidata
ee) Resources we convert to linked data ourselves</t>
  </si>
  <si>
    <t>We create a map to show all the locations for our bibliographic records.</t>
  </si>
  <si>
    <t>Yes. Viaf, Geonames</t>
  </si>
  <si>
    <t>be cleared in the targets.
Start easly and quickly results and then improve it at all</t>
  </si>
  <si>
    <t>c) Selecting appropriate ontologies to represent our data
d) Inconsistency in legacy data</t>
  </si>
  <si>
    <t>t) Perl
w) RDF Store
cc) Virtuoso Universal Server (provide SPARQL endpoint)</t>
  </si>
  <si>
    <t>q) FOAF
u) Local vocabulary
ii) RDF Schema
kk) Schema.org</t>
  </si>
  <si>
    <t xml:space="preserve">a) Authority files
b) Bibliographic data (e.g., MARC records)
</t>
  </si>
  <si>
    <t>b) Volatility of data formats of dumps
c) Lack of authority control
e) It's difficult to get other institutions to do their own harmonization between objects and concepts.
g) Mapping of vocabulary</t>
  </si>
  <si>
    <t>h) jQuery
n) SPARQL</t>
  </si>
  <si>
    <t>a) Enrich bibliographic metadata or descriptions
c) Automated authority control
f) Interlinking</t>
  </si>
  <si>
    <t>e) DBpedia
z) VIAF</t>
  </si>
  <si>
    <t>c) Develop a different data model
d) Get more staff</t>
  </si>
  <si>
    <t>b) Less than one year NB But only for our institution members by now</t>
  </si>
  <si>
    <t>Name: CCUCAF
Target: all our institutions by now but nearly open to all.
Data: all the authority records from our consortium with more links to other places like viaf, ORCID, IMDB (film title-author record), etc.</t>
  </si>
  <si>
    <r>
      <t xml:space="preserve">Trabajar peviamente los costes de formación y tratamiento d ela documentación. [JD translate: </t>
    </r>
    <r>
      <rPr>
        <i/>
        <sz val="10"/>
        <color theme="1"/>
        <rFont val="Calibri"/>
        <family val="2"/>
        <scheme val="minor"/>
      </rPr>
      <t>Do prior work on costs of training and treatment of documentation.</t>
    </r>
  </si>
  <si>
    <t>n) Java</t>
  </si>
  <si>
    <t>j) Dublin Core
n) Europeana Data Model (EDM) vocabulary
s) ISBD
w) MARC RDF
x) Metadata Object Description Schema
ii) RDF Schema
nn) SKOS</t>
  </si>
  <si>
    <t>f) Digital collections</t>
  </si>
  <si>
    <t>d) What is published to the Internet as Linked Data is not always reuseable or lacks URIs
e) It's difficult to get other institutions to do their own harmonization between objects and concepts.
f) Lack of needed off-the-shelf tools</t>
  </si>
  <si>
    <t>l) SKOS repository</t>
  </si>
  <si>
    <t>a) Enrich bibliographic metadata or descriptions
c) Automated authority control</t>
  </si>
  <si>
    <t>d. data.bnf.fr
e) DBpedia
f) Deutsche National Bibliothek’s Linked Data Service
i) Europeana
k) GeoNames
o) Hispana (http://hispana.mcu.es)
z) VIAF
cc) WorldCat.org
ee) Resources we convert to linked data ourselves</t>
  </si>
  <si>
    <t>b) We thought we could enhance our own data by consuming linked data from other sources.
c) We wanted to provide our users with a richer experience.
d) We wanted to see if consuming linked data would improve our Search Engine Optimization (SEO).
e) We wanted greater accuracy and scope in our search results.
f) It was a requirement for a grant.
g) We wanted more effective internal metadata management.</t>
  </si>
  <si>
    <t>g) Part of a state-wide/province-wide collaboration
h) Part of a national collaboration</t>
  </si>
  <si>
    <r>
      <t xml:space="preserve">Ha permitido la difusión entre los ciudadanos castellano manchegos de fondo patrimonila hasta ahora desconocido, a la vez que garantizar la conservación del mismo. Así mismo se abre una nueva vía, de interés para los investigadores locales, que les facilitará el acceso a nuevas fuentes de información que enriquecerán enormemente el conocimiento histórico sobre Castilla- La Mancha. [JD translate] </t>
    </r>
    <r>
      <rPr>
        <i/>
        <sz val="10"/>
        <color theme="1"/>
        <rFont val="Calibri"/>
        <family val="2"/>
        <scheme val="minor"/>
      </rPr>
      <t>This has enabled diffusion to citizens of Castilla-La Mancha of patrimony that was previously unknown, at the same time guaranteeing its conservation. Likewise a new strand, of interest to local researchers, will enable access to information sources that will hugely enrich historical understanding about Castilla-La Mancha.</t>
    </r>
  </si>
  <si>
    <r>
      <t xml:space="preserve">La Junta de Comunidades de Castilla-La Mancha inició hace años una labor de digitalización de diversos tipos de fondos bibliográficos custodiados en las bibliotecas de la región, que desde 2007 se vienen incorporando a la Biblioteca Digital de Castilla-La Mancha (BIDICAM), entendida como un gran espacio virtual de difusión de documentos de información en cualquier soporte de interés para la región.  [JD translate:] </t>
    </r>
    <r>
      <rPr>
        <i/>
        <sz val="10"/>
        <color theme="1"/>
        <rFont val="Calibri"/>
        <family val="2"/>
        <scheme val="minor"/>
      </rPr>
      <t>Several years ago the Government of Castilla-La Mancha initiated digitization of various types of bibliographic sources held by libraries in the region which have been incorporated into the Digital Library of Castilla-La Mancha since 2007, which is understood to be a large virtual space for diffusion of information in any field of interest for the region.</t>
    </r>
  </si>
  <si>
    <t>http://bidicam.castillalamancha.es/bibdigital/bidicam/es/micrositios/inicio.cmd</t>
  </si>
  <si>
    <t>Yes. American Art Collaborative http://americanartcollaborative.org/ - same domain</t>
  </si>
  <si>
    <t>a) Little documentation or advice on how to build the systems
h) Lack of tools</t>
  </si>
  <si>
    <t>b) BibFrame
g) CIDOC-CRM
qq) Other (please specify) We are still in the process of testing different ontologies and data modeling, so this might change. We are also looking into VRA for example.</t>
  </si>
  <si>
    <t>c) Data about museum objects</t>
  </si>
  <si>
    <t>a) We heard about linked data and wanted to try it out by exposing some of our data as linked data.
f) Other (please specify) BIBFRAME testing</t>
  </si>
  <si>
    <t>g) Other (please specify) Currently funded in-house. Possible grant opportunities are still being worked on.</t>
  </si>
  <si>
    <t>c) Metadata Services
k) Campus museum</t>
  </si>
  <si>
    <t>j) Other (please specify): We are at the very early stages of this project, so this remains to be seen.</t>
  </si>
  <si>
    <t>Expose our metadata describing Columbia's Art Properties collection as linked data to improve discoverability of the collection; Evaluate the suitability of the BIBFRAME model and vocabulary for describing art objects, both two-dimensional (e.g. photographs) and three-dimensional (e.g. sculptures); Identify and document any descriptive needs of art objects that are currently not covered by BIBFRAME; Evaluate other linked data ontologies and initiatives in the art domain</t>
  </si>
  <si>
    <t>e) Establishing the links
g) Immature software</t>
  </si>
  <si>
    <t>j) Dublin Core
m) Ecological Metadata Language (EML)</t>
  </si>
  <si>
    <t>d) Datasets
e) Descriptive metadata
h) Geographic data</t>
  </si>
  <si>
    <t>e) Part of a discipline-specific collaboration
n) Other (please specify) Ph. D. student from another university</t>
  </si>
  <si>
    <r>
      <t>a) Library
b) Archives
d) Digital Library Services
e) Reference/Reader Services
f)</t>
    </r>
    <r>
      <rPr>
        <b/>
        <sz val="10"/>
        <color theme="1"/>
        <rFont val="Calibri"/>
        <family val="2"/>
        <scheme val="minor"/>
      </rPr>
      <t xml:space="preserve"> Library Systems/Information Technology</t>
    </r>
    <r>
      <rPr>
        <sz val="10"/>
        <color theme="1"/>
        <rFont val="Calibri"/>
        <family val="2"/>
        <scheme val="minor"/>
      </rPr>
      <t xml:space="preserve">
g) Campus Information Technology
q) Other (please specify): Research scientists on campus</t>
    </r>
  </si>
  <si>
    <t>We are archiving datasets from the NSF-funded Shortgrass Steppe-Long-Term Ecological Research station in northern Colorado. We are depositing both the data and everything associated with the data into our digital repository, such as images, technical reports, GIS layers, theses and dissertations, articles, etc. and linking these items to that data. Target audience is researchers working in the natural sciences. A strategy was developed to meet the requirement for programmatic access by machine to data from the LTER NIS via a landing page created for each data package. In effect, data are publicly available and automatically harvested by other data repositories, transforming the SGS LTER collection from existing independently to contributing as part of a federated network of scholarly research.</t>
  </si>
  <si>
    <t>Hydra and Fedora tech/community listerv</t>
  </si>
  <si>
    <t>Have a good understanding of how linked data is structured, available ontologies, and your own data. Even if a project is not technologically ready for linked data, it is still worthwhile to "prep" your data so that it can potentially be published later on.</t>
  </si>
  <si>
    <t>d) What is published to the Internet as Linked Data is not always reuseable or lacks URIs
g) Mapping of vocabulary
i) Understanding how the data is structured before using it.</t>
  </si>
  <si>
    <t>j) RDF Store
r) Other (please specify) API</t>
  </si>
  <si>
    <t>Yes. Robert G. Chenhall's Nomenclature 3.0 for Museum Cataloging is widely used for our museum collections, and the vocabulary is also integrated into CMSs such as PastPerfect. It's lack of availability as linked data is a challenge, as many of the terms are unique and can't be effectively mapped without losing granularity.</t>
  </si>
  <si>
    <t>h) DPLA
i) Europeana
j) FAST
k) GeoNames
l) Getty’s AAT
p) id.loc.gov
r) Lexvo
z) VIAF</t>
  </si>
  <si>
    <t>At the Chemical Heritage Foundation, we are building a digital collections repository using Hydra and Fedora 4, which involves writing RDF triples and using linked data vocabularies. The linked data objective is to eventually make our content and metadata reusable to a community of users that would include a general audience, as well as researchers and developers.</t>
  </si>
  <si>
    <t>i) Other (please specify) People, Knowledge about what is possible, legacy systems</t>
  </si>
  <si>
    <t>gg) Other (please specify): BlazeGraph</t>
  </si>
  <si>
    <t xml:space="preserve">a) RDF/XML
d) Turtle
e) N3 RDF triplets
f) N-Triples
</t>
  </si>
  <si>
    <t>g) CIDOC-CRM
ii) RDF Schema
nn) SKOS</t>
  </si>
  <si>
    <t>a) Authority files
b) Bibliographic data (e.g., MARC records)
c) Data about museum objects
e) Descriptive metadata
h) Geographic data
i) Ontologies/vocabularies</t>
  </si>
  <si>
    <t>c) We wanted to expose our data to a larger audience on the Web.
e) We wanted to demonstrate what could be done with our datasets as linked data.
f) Other (please specify) Research and scholarship, better engagement interfaces (both based on context)</t>
  </si>
  <si>
    <t>Talk to us</t>
  </si>
  <si>
    <t>n) Other (please specify): Lack of Knowledge but see http://www.researchspace.org/home/project-updates/researchspaceworkshopsmappingculture</t>
  </si>
  <si>
    <t>r) Other (please specify) Blazegraph, Mapping Memory Manager</t>
  </si>
  <si>
    <t>Yes. All cultural heritage datasets</t>
  </si>
  <si>
    <t>b) Enrich an application
c) Automated authority control
d) Auto-suggest
e) Dataset discovery
f) Interlinking
g) As a reference source
h) Harmonize data from multiple sources</t>
  </si>
  <si>
    <t>ff) Other (please specify) cultural heritage datasets</t>
  </si>
  <si>
    <t>e) We wanted greater accuracy and scope in our search results.
i) Other (please specify) Make useable and stable semantic web tools</t>
  </si>
  <si>
    <t>b) Other libraries/archives
c) Other universities/research institutions
d) Other members of our consortium</t>
  </si>
  <si>
    <t xml:space="preserve">h) Research and Development group
</t>
  </si>
  <si>
    <t>a) It's not yet in production. NB Search component soon to be released</t>
  </si>
  <si>
    <t>Online contextual Research environment based on CIDOC CRM</t>
  </si>
  <si>
    <t>CIDOC CRM-SIG</t>
  </si>
  <si>
    <t>Yes. Happy to discuss</t>
  </si>
  <si>
    <t>a) Little documentation or advice on how to build the systems</t>
  </si>
  <si>
    <t>x) RDFer by British Museum
gg) Other (please specify): Mapping Memory Mapper (3M) , BlazeGraph</t>
  </si>
  <si>
    <t>a) RDF/XML
c) RDFa
d) Turtle
e) N3 RDF triplets
f) N-Triples
g) N-Quads</t>
  </si>
  <si>
    <t>c) Bibliographic Ontology
g) CIDOC-CRM
ii) RDF Schema
nn) SKOS</t>
  </si>
  <si>
    <t>h) Other (please specify) Currently Open Data Gov</t>
  </si>
  <si>
    <t>c) Other universities/research institutions
d) Other members of our consortium</t>
  </si>
  <si>
    <t>c) Metadata Services
h) Research and Development group
j) Digital humanities</t>
  </si>
  <si>
    <t>services that have told us that they are using the service e.g. BBC</t>
  </si>
  <si>
    <t>publication for reuse and familiarisation. Showcase for CIDOC CRM data</t>
  </si>
  <si>
    <t>DCMI listservs; public-lod@w3.org; blogposts associated with particular projects; Euclid - Educational Curriculum for the usage of Linked Data http://euclid-project.eu/; SWIB (Semantic Web in Libraries conference) webcasts http://swib.org/swib14/history.php</t>
  </si>
  <si>
    <t>Yes. http://data.bnf.fr Linked Open Data project of Bibliotheque Nationale de France http://data.bnf.fr/en/semanticweb. Integrated with core services; regularly developed. BIBFRAME and Libhub - http://www.libhub.org/ because it has the potential to assess the utility of BIBFRAME as a successor to MARC21.</t>
  </si>
  <si>
    <t>b) Steep learning curve for staff
c) Selecting appropriate ontologies to represent our data
d) Inconsistency in legacy data
e) Establishing the links</t>
  </si>
  <si>
    <t>a) 4store
p) Jena applications
w) RDF Store
z) SPARQL
ee) XSLT
gg) Other (please specify): local MARC tools; TMQ tools (MARC Report and MARC Global) http://www.marcofquality.com/</t>
  </si>
  <si>
    <t>c) Bibliographic Ontology
d) Biographical Ontology
e) British Library Terms
k) Dublin Core Terms
o) Event Ontology
q) FOAF
s) ISBD
v) MADS/RDF
bb) Organization Ontology
dd) Owl 2 Web Ontology Language
ii) RDF Schema
nn) SKOS
pp) WGS84 Geo Positioning
qq) Other (please specify) RDA Unconstrained properties http://rdaregistry.info/Elements/u/</t>
  </si>
  <si>
    <t>a) We heard about linked data and wanted to try it out by exposing some of our data as linked data.
c) We wanted to expose our data to a larger audience on the Web.
e) We wanted to demonstrate what could be done with our datasets as linked data.
f) Other (please specify) UK Government Public Sector Initiative</t>
  </si>
  <si>
    <t>a) Size of RDF dumps
b) Volatility of data formats of dumps
c) Lack of authority control
h) Matching, disambiguating and aligning source data and the linked data resources</t>
  </si>
  <si>
    <t>o) Web browsers
r) Other (please specify) We mainly use RDF dumps to match and link against our dataset.</t>
  </si>
  <si>
    <r>
      <t>g) Dewey Decimal Classification
k) GeoNames
p) id.loc.gov
q)</t>
    </r>
    <r>
      <rPr>
        <b/>
        <sz val="10"/>
        <color theme="1"/>
        <rFont val="Calibri"/>
        <family val="2"/>
        <scheme val="minor"/>
      </rPr>
      <t xml:space="preserve"> ISNI</t>
    </r>
    <r>
      <rPr>
        <sz val="10"/>
        <color theme="1"/>
        <rFont val="Calibri"/>
        <family val="2"/>
        <scheme val="minor"/>
      </rPr>
      <t xml:space="preserve">
r) Lexvo
x) RDF Book Mashup
z) VIAF</t>
    </r>
  </si>
  <si>
    <t>b) Get wider organizational support
j) Other (please specify): Linked data is more mature and there are more implementations so we would have a wider frame of reference. We would seek to develop a system more integrated with our core services.</t>
  </si>
  <si>
    <r>
      <t xml:space="preserve">The project has been judged a success in terms of opening up public data by the UK Cabinet Office. It has been selected for the UK National Information Infrastructure. As a project, the data model was influential on a number of different initiatives. It assisted in moving forward the discussions about linked data in libraries. However, it remains difficult to assess the service value beyond experimental </t>
    </r>
    <r>
      <rPr>
        <b/>
        <sz val="10"/>
        <color rgb="FF000000"/>
        <rFont val="Calibri"/>
        <family val="2"/>
        <scheme val="minor"/>
      </rPr>
      <t>and educational activities.</t>
    </r>
    <r>
      <rPr>
        <sz val="10"/>
        <color rgb="FF000000"/>
        <rFont val="Calibri"/>
        <family val="2"/>
        <scheme val="minor"/>
      </rPr>
      <t xml:space="preserve"> We measure the number of hits against our SPARQL endpoint; and the number of downloads of the RDF dumps. We are currently working on better </t>
    </r>
    <r>
      <rPr>
        <b/>
        <sz val="10"/>
        <color rgb="FF000000"/>
        <rFont val="Calibri"/>
        <family val="2"/>
        <scheme val="minor"/>
      </rPr>
      <t>RDF analytics</t>
    </r>
    <r>
      <rPr>
        <sz val="10"/>
        <color rgb="FF000000"/>
        <rFont val="Calibri"/>
        <family val="2"/>
        <scheme val="minor"/>
      </rPr>
      <t>.</t>
    </r>
  </si>
  <si>
    <t>b) AllegroGraph
e) ARC2 on PHP
f) Django
g) Drupal7
i) Fedora Commons
u) Pubby
z) SPARQL
cc) Virtuoso Universal Server (provide SPARQL endpoint)</t>
  </si>
  <si>
    <t>e) British Library Terms
j) Dublin Core
k) Dublin Core Terms
q) FOAF
ii) RDF Schema
nn) SKOS
pp) WGS84 Geo Positioning</t>
  </si>
  <si>
    <t>b) SPARQL Endpoint
c) SPARQL editor
d) File Dumps
e) Content Negotiation
g) Application
h) Web pages</t>
  </si>
  <si>
    <t>h) Other (please specify) Creative Commons Attribution-NonCommercial-ShareAlike 3.0 Unported License.</t>
  </si>
  <si>
    <t>a) Size of RDF dumps
c) Lack of authority control
d) What is published to the Internet as Linked Data is not always reuseable or lacks URIs
m) Datasets not being updated</t>
  </si>
  <si>
    <t xml:space="preserve">b) ARC2 on PHP
d) CURL API
g) java script
h) jQuery
j) RDF Store
k) Reasoning
l) SKOS repository
n) SPARQL
o) Web browsers
</t>
  </si>
  <si>
    <t>a) Enrich bibliographic metadata or descriptions
b) Enrich an application
c) Automated authority control
d) Auto-suggest
f) Interlinking</t>
  </si>
  <si>
    <t>b) British National Bibliography
c) Canadian Subject Headings
d) data.bnf.fr
e) DBpedia
k) GeoNames
z) VIAF
cc) WorldCat.org</t>
  </si>
  <si>
    <t>b) We have staff dedicated to linked data project(s).
d) We are adding/have added temporary staff with linked data expertise.
e) We are hiring/have hired external consultants with linked data expertise.</t>
  </si>
  <si>
    <t>c) Other universities/research institutions
e) Part of a discipline-specific collaboration
f) Scholarly society
h) Part of a national collaboration</t>
  </si>
  <si>
    <t>a) Library
b) Archives
c) Metadata Services
e) Reference/Reader Services
f) Library Systems/Information Technology
h) Research and Development group
i) Computer Science Department
j) Digital humanities
l) Faculty in academic departments</t>
  </si>
  <si>
    <t>a) Use different software
b) Get wider organizational support
g) Address legal issues from the beginning</t>
  </si>
  <si>
    <t>The Canadian Writing Research Collaboratory / Le Collaboratoire scientifique des écrits du Canada is an online infrastructure project designed to enable unprecedented avenues for studying the words that most move people in and about Canada. At this critical juncture when Canada’s literary heritage is moving online, management of information about Canadian cultural history still relies on tools derived from print models, which cannot accommodate the explosion of online materials. Literary studies must shift from the conventional model of solitary scholars working on small groups of texts, towards fertile large-scale cross- disciplinary collaborative energies. CWRC’s specialized interface will connect scattered and siloed data; investigate links between writers, texts, places, groups, policies, and events; advance understanding of past and present cultural change; and produce fascinating new knowledge accessible to Canadians and the world.</t>
  </si>
  <si>
    <t>www.cwrc.ca</t>
  </si>
  <si>
    <t>W3 Mailling Lists</t>
  </si>
  <si>
    <t>Read the vocabulary description and understand it.</t>
  </si>
  <si>
    <t>f) Ascertaining who owns the data
i) Other (please specify) Unnecessarily restrictive licenses and bad upstream data sets</t>
  </si>
  <si>
    <t>e) ARC2 on PHP
t) Perl
w) RDF Store
z) SPARQL
cc) Virtuoso Universal Server (provide SPARQL endpoint)
ee) XSLT</t>
  </si>
  <si>
    <t>a) RDF/XML
b) RDF/JSON
d) Turtle
e) N3 RDF triplets
f) N-Triples</t>
  </si>
  <si>
    <t>c) Bibliographic Ontology
j) Dublin Core
k) Dublin Core Terms
o) Event Ontology
q) FOAF
u) Local vocabulary
bb) Organization Ontology
kk) Schema.org
mm) SIOC (Semantically-Interlinked Online Communities)
nn) SKOS
pp) WGS84 Geo Positioning
qq) Other (please specify) ogc</t>
  </si>
  <si>
    <t>a) Authority files
b) Bibliographic data (e.g., MARC records)
d) Datasets
e) Descriptive metadata
f) Digital collections
h) Geographic data
i) Ontologies/vocabularies
j) Statistical data</t>
  </si>
  <si>
    <t>a) Size of RDF dumps
d) What is published to the Internet as Linked Data is not always reuseable or lacks URIs
e) It's difficult to get other institutions to do their own harmonization between objects and concepts.
k) Service reliability
m) Datasets not being updated
n) Other (please specify): RDF is seen by institutions as a research project and not infrastructure.</t>
  </si>
  <si>
    <t>b) ARC2 on PHP
d) CURL API
g) java script
h) jQuery
j) RDF Store
k) Reasoning
l) SKOS repository
n) SPARQL
o) Web browsers
p) XML
q) Xquery
r) Other (please specify) wget</t>
  </si>
  <si>
    <t>a) Enrich bibliographic metadata or descriptions
b) Enrich an application
c) Automated authority control
d) Auto-suggest
e) Dataset discovery
f) Interlinking
g) As a reference source</t>
  </si>
  <si>
    <t>d) data.bnf.fr
e) DBpedia
k) GeoNames
ee) Resources we convert to linked data ourselves
ff) Other (please specify) LinkedGeoData</t>
  </si>
  <si>
    <t>h) We wanted to experiment with combining different types of data into a single triple store.</t>
  </si>
  <si>
    <t>b) Covered by our parent institution.
c) Received grant money to implement it.
e) Funded by a corporation.</t>
  </si>
  <si>
    <t>a) Added to the responsibilities of current staff.
D) We are adding/have added temporary staff with linked data expertise.</t>
  </si>
  <si>
    <t>c) Other universities/research institutions
f) Scholarly society
m) External consultants/developers</t>
  </si>
  <si>
    <t>b) Archives
h) Research and Development group
i) Computer Science Department
j) Digital humanities
l) Faculty in academic departments
n) Graduate schools
o) External consultant/contractor</t>
  </si>
  <si>
    <t>d) Get more staff</t>
  </si>
  <si>
    <t>The Muninn Project is a multidisciplinary, multinational, academic research project investigating millions of records pertaining to the First World War in archives around the world. Our aim is to take archives of digitized documents, extract the written data using massive amount of computing power and turn the resulting information into structured databases. These databases will then support further research in a number of different areas.</t>
  </si>
  <si>
    <t>http://www.muninn-project.org/</t>
  </si>
  <si>
    <t>b) Steep learning curve for staff
c) Selecting appropriate ontologies to represent our data
e) Establishing the links</t>
  </si>
  <si>
    <t xml:space="preserve">a) RDF/XML
h) JSON-LD
</t>
  </si>
  <si>
    <t>j) Dublin Core
q) FOAF
t) ISNI
gg) RDA
kk) Schema.org
nn) SKOS</t>
  </si>
  <si>
    <t>a) Not yet accessible
b) SPARQL Endpoint
d) File Dumps</t>
  </si>
  <si>
    <t>h) Other (please specify) Not decided yet.</t>
  </si>
  <si>
    <t xml:space="preserve">a) Authority files
b) Bibliographic data (e.g., MARC records)
e) Descriptive metadata
i) Ontologies/vocabularies
</t>
  </si>
  <si>
    <t>a) We heard about linked data and wanted to try it out by exposing some of our data as linked data.
c) We wanted to expose our data to a larger audience on the Web.
d) We wanted to see if publishing our data as linked data would improve our Search Engine Optimization (SEO.)
e) We wanted to demonstrate what could be done with our datasets as linked data.
f) Other (please specify) Need better access to existing data (to create faster and better end-user services)</t>
  </si>
  <si>
    <t>n) Other (please specify): N/A yet</t>
  </si>
  <si>
    <t>r) Other (please specify) Not decided yet</t>
  </si>
  <si>
    <t>a) Enrich bibliographic metadata or descriptions
b) Enrich an application
c) Automated authority control
d) Auto-suggest
e) Dataset discovery
f) Interlinking</t>
  </si>
  <si>
    <t>e) DBpedia
g) Dewey Decimal Classification
k) GeoNames
q) ISNI
u) ORCID
w) Rådata nå!
z) VIAF</t>
  </si>
  <si>
    <t>a) We heard about linked data and wanted to try it out by using linked data sources.
b) We thought we could enhance our own data by consuming linked data from other sources.
c) We wanted to provide our users with a richer experience.
e) We wanted greater accuracy and scope in our search results.
g) We wanted more effective internal metadata management.
h) We wanted to experiment with combining different types of data into a single triple store.
i) Other (please specify) Enable external devlopers to create better end-user services - faster and with better quality (on metadata relevant parts)</t>
  </si>
  <si>
    <t>a) Covered by our library/archive.
D) Received funding support by partner institutions.</t>
  </si>
  <si>
    <t>d) Other members of our consortium
m) External consultants/developers</t>
  </si>
  <si>
    <t>a) Library
c) Metadata Services
d) Digital Library Services
f) Library Systems/Information Technology
o) External consultant/contractor</t>
  </si>
  <si>
    <t>We are in the prosess of describing a handfull use-cases that identifys which parts of our current data should be converted into LOD. The main target is the Norwegian National Library and our own consortium, but we stive to also enable all other persons, in the same prosess, through selection of openness in all parts of our solution.
The goal is a LOD sourse, exposing (parts of) our bibliographical and autority data to everyone.</t>
  </si>
  <si>
    <t>TBD
"BIBSYS Bibliotekbase i Semantisk Web"</t>
  </si>
  <si>
    <t>BIBSYS</t>
  </si>
  <si>
    <t>Just do it, but consider the value of publishing data. Reusing data is probably more interesting.
The assumption that the data needs to be there in order to be used is, I think, wrong. The usefulness of data is in its use; create a service one us+AO23es oneself and it is valuable and useful. Whether others actually use it is irrelevant.</t>
  </si>
  <si>
    <t>i) Other (please specify) Very simple. Licensing was the biggest issue. It was also a non-issue in the end.</t>
  </si>
  <si>
    <t>gg) Other (please specify): Jena</t>
  </si>
  <si>
    <t>j) Dublin Core
q) FOAF
nn) SKOS
qq) Other (please specify) owl, whois, radatana, rdfs</t>
  </si>
  <si>
    <t>n) Other (please specify) Our national library system service centre (BIBSYS)</t>
  </si>
  <si>
    <t>j) Other (please specify): I would ask the question whether our assumption (from 2009 when we wrote the project proposal) that authorities are at all interesting for publication. I would probably enrich the data more and make it less library oriented.</t>
  </si>
  <si>
    <t>ELAG, SWIB, Google…</t>
  </si>
  <si>
    <t>Yes. http://kulturnav.org/, it contans data from museum and archives that complements our data (from library)</t>
  </si>
  <si>
    <t>gg) Other (please specify): Don't know...</t>
  </si>
  <si>
    <t>j) Dublin Core
q) FOAF
dd) Owl 2 Web Ontology Language
ii) RDF Schema
nn) SKOS</t>
  </si>
  <si>
    <t xml:space="preserve">b) SPARQL Endpoint
d) File Dumps
</t>
  </si>
  <si>
    <t xml:space="preserve">a) Covered by our library/archive.
</t>
  </si>
  <si>
    <t>a) Library
m) Students in academic departments
n) Graduate schools</t>
  </si>
  <si>
    <t>j) Other (please specify): Included more data and enabled better support for real time changes</t>
  </si>
  <si>
    <t>Our authority register for persons is available as LOD</t>
  </si>
  <si>
    <t>d) More than two years  NB The dataset is static, so it's "old" data now.</t>
  </si>
  <si>
    <t>The Rådata nå! data set is a collection of around 9 million triples representing around 1.5 million personal names. The data was created by a joint project between BIBSYS and NTNU University Library .</t>
  </si>
  <si>
    <t>Yes. http://linkedbrainz.org Great complementarity with the library assets for sound recordings and popular music description.</t>
  </si>
  <si>
    <t>First focus on what you want to achieve. Then see if linked data is the adequate means to achieve this.</t>
  </si>
  <si>
    <t>c) Selecting appropriate ontologies to represent our data
d) Inconsistency in legacy data
e) Establishing the links</t>
  </si>
  <si>
    <t>v) Python
gg) Other (please specify): We use Cubicweb: https://www.cubicweb.org</t>
  </si>
  <si>
    <t>a) RDF/XML
b) RDF/JSON
c) RDFa
e) N3 RDF triplets
f) N-Triples
h) JSON-LD
k) Other (please specify) JSON-LD is coming is the next release. For geographic data, we use GeoJSON</t>
  </si>
  <si>
    <t xml:space="preserve">c) Bibliographic Ontology
d) Biographical Ontology 
j) Dublin Core
k) Dublin Core Terms  
q) FOAF 
r) FRBR
t) ISNI 
y) Music Ontology
aa) OAI ORE Terms
dd) Owl 2 Web Ontology Language
gg) RDA 
hh) rdaGr2
ii) RDF Schema 
kk) Schema.org 
nn) SKOS 
pp) WGS84 Geo Positioning </t>
  </si>
  <si>
    <t>b) SPARQL Endpoint
c) SPARQL editor
d) File Dumps
e) Content Negotiation
f) Embedded Markup (RDFa, MicroData, etc)
h) Web pages</t>
  </si>
  <si>
    <t>h) Other (please specify) We use a French license that is close to ODC-BY: https://www.etalab.gouv.fr/wp-content/uploads/2014/05/Open_Licence.pdf</t>
  </si>
  <si>
    <t>a) Authority files
b) Bibliographic data (e.g., MARC records)
e) Descriptive metadata
f) Digital collections
h) Geographic data
i) Ontologies/vocabularies
k) Other (please specify) Data about performance works (e.g. shows), years and time period.</t>
  </si>
  <si>
    <t>a) We heard about linked data and wanted to try it out by exposing some of our data as linked data.
c) We wanted to expose our data to a larger audience on the Web.
d) We wanted to see if publishing our data as linked data would improve our Search Engine Optimization (SEO.)
e) We wanted to demonstrate what could be done with our datasets as linked data.
f) Other (please specify) Experiment bibliographic transition outside of our catalogue, with a web mindset.</t>
  </si>
  <si>
    <t>Start to consider legal issues from the beginning. Achieving open linked data (in the legal sense of the termà is key to reaching out to new communities. Do not focus on technical stuff, but do focus on what you want to achieve. The technical stuff (including data model and ontology choices) should be tailored to your goals, not the other way round.
Ask yourself what you have that other don't. Build on top of that, and see how you can exploit that to reach out to a wider audience and demonstrate your added value.</t>
  </si>
  <si>
    <t>b) Volatility of data formats of dumps
d) What is published to the Internet as Linked Data is not always reuseable or lacks URIs
k) Service reliability
n) Other (please specify): Terms of use: whenever the license is more restrictive than ODC-BY, we do not reuse the dataset</t>
  </si>
  <si>
    <t>n) SPARQL
o) Web browsers
r) Other (please specify) CubicWeb (framework used for data.bnf.fr : https://www.cubicweb.org) ; NAZCA (https://www.logilab.org/project/nazca), python library used to perform alignments between datasets</t>
  </si>
  <si>
    <t>Yes (briefly describe) SNAC ; IMSLP ;  fine-grained information from Wikidata available as RDF; dewey.info below 3 decimals</t>
  </si>
  <si>
    <t>a) AGROVAC (United Nation’s Food and Agriculture Organization)
d) data.bnf.fr
e) DBpedia 
f) Deutsche National Bibliothek’s Linked Data Service
g) Dewey Decimal Classification
k) GeoNames
p) id.loc.gov
q) ISNI 
z) VIAF
ff. Other (please specify) http://datos.bne.es (subject headings from the BNE) http://data.ign.fr (French map institute) http://data.insee.fr (French statistics institute) http://www.idref.fr (French Bibliographic Agency for the Higher Education) http://data.culture.fr/thesaurus (Thesauri for the Archives in France)</t>
  </si>
  <si>
    <t xml:space="preserve">b) We thought we could enhance our own data by consuming linked data from other sources.
c) We wanted to provide our users with a richer experience.
e) We wanted greater accuracy and scope in our search results.
g) We wanted more effective internal metadata management.
</t>
  </si>
  <si>
    <t>h) Part of a national collaboration
m) External consultants/developers</t>
  </si>
  <si>
    <t>a) Library 
c) Metadata Services
d) Digital Library Services
e) Reference/Reader Services
f) Library Systems/Information Technology
h) Research and Development group 
o) External consultant/contractor</t>
  </si>
  <si>
    <t>Good publicity and feedback among library linked data communities. High search engine ranking for rare content.</t>
  </si>
  <si>
    <t>d) More than two years  NB Launched in 2011</t>
  </si>
  <si>
    <t>Discovery of BnF's data
Targeted audiences are the general public for the front end of the website as well as potential reusers (public and privateà and linked data experts (for the structured data side of the website - RDF / JSON pages and dumps)</t>
  </si>
  <si>
    <t>http://data.bnf.fr</t>
  </si>
  <si>
    <t xml:space="preserve">Bibliotheque nationale de France  </t>
  </si>
  <si>
    <t>LODLAM
BIBFRAME 
EUROPEANA PROFESSIONAL</t>
  </si>
  <si>
    <t>Yes. Polimath Virtual Library: http://www.larramendi.es/i18n/consulta/busqueda.cmd</t>
  </si>
  <si>
    <t>Having a detailed programme before starting</t>
  </si>
  <si>
    <t>i)  Other (please specify) Not really</t>
  </si>
  <si>
    <t>gg) Other (please specify): http://www.digibis.com/software/digibib</t>
  </si>
  <si>
    <t>j) Dublin Core
n) Europeana Data Model (EDM) vocabulary
s) ISBD
v) MADS/RDF
w) MARC RDF
x) Metadata Object Description Schema
gg) RDA
nn) SKOS</t>
  </si>
  <si>
    <t>The Aragonese Law Virtual Library makes documents and archives related to Aragonese Civil Law and Public Law accessible to the public, and it aims to gather digital objects about these topics on Internet.
One of the libraries, which forms the Aragonese Law portal, offers an important functionality, the Full-text Search that allows to find archives and documents examining all their words and terms.
We use Europeana Data Model (EDM) as a data model to our records. Since EDM is RDF we adopts the Linked Data technology.</t>
  </si>
  <si>
    <t>http://www.derechoaragones.es/</t>
  </si>
  <si>
    <t>I know of no special</t>
  </si>
  <si>
    <t>Yes. Biblioteca Nacional de España www.bne.es It is a reference point for all Spanish libraries</t>
  </si>
  <si>
    <t>You get proper training, because in my case I have not had and it is difficult to create the project</t>
  </si>
  <si>
    <t>a) Little documentation or advice on how to build the systems
b) Steep learning curve for staff
c) Selecting appropriate ontologies to represent our data
f) Ascertaining who owns the data
h) Lack of tools</t>
  </si>
  <si>
    <t>bb) The European Library Linked Data Platform</t>
  </si>
  <si>
    <t>j) Dublin Core
n) Europeana Data Model (EDM) vocabulary
s) ISBD
w) MARC RDF
x) Metadata Object Description Schema
ii) RDF Schema</t>
  </si>
  <si>
    <t>f) Embedded Markup (RDFa, MicroData, etc)
g) Application</t>
  </si>
  <si>
    <t>a) Authority files
f) Digital collections</t>
  </si>
  <si>
    <t>b) Our administration requested that we expose our data as linked data.</t>
  </si>
  <si>
    <t>Valenciana Digital Library (Bivaldi) aims to achieve maximum dissemination of the Valencian bibliographic heritage. In this project more relevant and meaningful Valencian literary and scientific works, as well as those which have been considered of greater interest for the development of scientific research on literature and cultural heritage of Valencia are included.</t>
  </si>
  <si>
    <t>www.bivaldi.gva.es</t>
  </si>
  <si>
    <t>n) Europeana Data Model (EDM) vocabulary</t>
  </si>
  <si>
    <t>c) SPARQL editor
f) Embedded Markup (RDFa, MicroData, etc)</t>
  </si>
  <si>
    <t>a) Authority files
b) Bibliographic data (e.g., MARC records)
h) Geographic data</t>
  </si>
  <si>
    <t>d) data.bnf.fr
e) DBpedia
f) Deutsche National Bibliothek’s Linked Data Service
k) GeoNames
p) id.loc.gov</t>
  </si>
  <si>
    <t>The Royal National Academy of medicine, whose story begins around the middle of the 18th century, has a magnificent library of manuscripts and printed, essential for the study and research of the history of medicine in Spain.
To give the greatest possible visibility and make it accessible to scholars, researchers, and citizens in general, creates this Virtual Library of the Royal Academy national medicine.
Equipped with a digital library management program, it incorporates the latest advances in accordance with guidelines established by the W3C Library Linked Data Incubator Group, as well as the of Europeana, where these funds will be available.
The program has search capabilities, generates records of authorities in format MARC 21 according to the Resource Description and Access. There is a repository based on OAI-PMH feed dynamically bibliographic database.
Each digital object has metadata harvestable by the Spanish Ministry of education, culture and sports Hispanic aggregator and the EU, Europeana, to conform to the Europeana Data Model. The repository will be collected by OAIster and WorldCat.
The part of the Fund that we show now responds to the first phase of digitization that we are carrying out in our historical archive. This digitization project will continue advancing in subsequent phases until conpletar the historical archive of the library of the Royal National Academy of medicine.</t>
  </si>
  <si>
    <t>http://bibliotecavirtual.ranm.es/ranm/es/estaticos/contenido.cmd?pagina=estaticos/presentacion</t>
  </si>
  <si>
    <t>Biblioteca. Real Academia Nacional de Medicina  [15 July responses]</t>
  </si>
  <si>
    <t>d) Inconsistency in legacy data
e) Establishing the links
i) Other (please specify) It has been very difficult to disaggregate data correctly, until we switched to Open Refine. Customization of the Linked Data Platform has been time consuming but we eventually made it. As for linking to external datasets, the results of the automated procedure are still unsatisfactory.</t>
  </si>
  <si>
    <t>cc) Virtuoso Universal Server (provide SPARQL endpoint)
gg) Other (please specify): We use Virtuoso Universal Server to provide the SPARQL Endpoint, Apache Jena to manage triples stored in the triplestore, some custom procedures based on Java2EE and web application, based on openDams, to edit and interlink the bibliographical resources</t>
  </si>
  <si>
    <r>
      <t xml:space="preserve">c) Bibliographic Ontology
j) Dublin Core
k) Dublin Core Terms
q) </t>
    </r>
    <r>
      <rPr>
        <b/>
        <sz val="10"/>
        <color theme="1"/>
        <rFont val="Calibri"/>
        <family val="2"/>
        <scheme val="minor"/>
      </rPr>
      <t>FOAF</t>
    </r>
    <r>
      <rPr>
        <sz val="10"/>
        <color theme="1"/>
        <rFont val="Calibri"/>
        <family val="2"/>
        <scheme val="minor"/>
      </rPr>
      <t xml:space="preserve">
s) ISBD
nn) SKOS</t>
    </r>
  </si>
  <si>
    <r>
      <t>b) SPARQL Endpoint
d) File Dumps
e) Content Negotiation
h)</t>
    </r>
    <r>
      <rPr>
        <b/>
        <sz val="10"/>
        <color theme="1"/>
        <rFont val="Calibri"/>
        <family val="2"/>
        <scheme val="minor"/>
      </rPr>
      <t xml:space="preserve"> Web pages</t>
    </r>
  </si>
  <si>
    <t>h) Other (please specify) Currently CC-by-sa but we are considering CC-by</t>
  </si>
  <si>
    <t>n) Other (please specify) Regesta.exe, Chamber of deputies consultant and developer of the Linked Data Platform in use</t>
  </si>
  <si>
    <t>j) Other (please specify): We would immediately use Open Refine to extract and clean up data after the first export from Access</t>
  </si>
  <si>
    <t>b) Less than one year NB  The bibliography is now updated to may 2015. The new interface is online since June</t>
  </si>
  <si>
    <r>
      <t xml:space="preserve">The Bibliography of the Italian Parliament and electoral studies (BPR) contains more than </t>
    </r>
    <r>
      <rPr>
        <b/>
        <sz val="10"/>
        <color rgb="FF000000"/>
        <rFont val="Calibri"/>
        <family val="2"/>
        <scheme val="minor"/>
      </rPr>
      <t>21,300</t>
    </r>
    <r>
      <rPr>
        <sz val="10"/>
        <color rgb="FF000000"/>
        <rFont val="Calibri"/>
        <family val="2"/>
        <scheme val="minor"/>
      </rPr>
      <t xml:space="preserve"> bibliographic references (and nearly 3,000 full texts) relating to the Italian Parliament and the general elections since 1848. Each reference is assigned one or more classification codes which are taken from a directory of over 100 classifications that are organized into seven major fields. 
The main objectives of the project, which is being realized jointly by the Library and the Information technology Department, and is included in the more general adoption of linked open data at the Chamber of deputies, were: a) to substitute the original Access database and to add more management features: in particular, to increase the reuse of data, in order to avoid repetitive tasks, and to strengthen controls over consistency and correctness; b) to redesign and update the end user interface, making it more agile and including faceted search; c) to increase the external projection of the BPR, permitting data harvesting and general data reuse; we would like to engage students and academics in the elaboration and visualization of data and we are also considering submitting our data to CulturaItalia and Europeana.
Data from the previous Access db has been migrated to a new platform that deals with native RDF/XML format; the ontology was set up reusing parts of Dublin Core, ISBD and BIBO ontologies, and disaggregation of data was carried out using mapping rules based on ISBD punctuation. Data are available for download (CC-by-sa license) or querying via a SPARQL endpoint (http://dati.camera.it/sparql; graph IRI:http://dati.camera.it/ocd/bpr/). The new consultation website permits direct download of single records. Linking to external datasets such as VIAF for authors and Italian Nuovo soggettario is to be implemented. More information at http://biblioteca.camera.it/application/xmanager/projects/biblioteca/file/bprposterpresentation_rev.pdf</t>
    </r>
  </si>
  <si>
    <t>http://dati.camera.it/it/download/bpr.html
http://bpr.camera.it</t>
  </si>
  <si>
    <t>Computer Applications in Archaeology http://caaconference.org/
Linked Pasts http://pelagios-project.blogspot.co.uk/2015/03/linked-pasts.html</t>
  </si>
  <si>
    <t>Yes. Pelagios is a group of projects of interest to anyone working with Linked Data and historical places, especially Pleiades ancient place names and Pleiades Plus, which is a mapping between modern placenames in Geonames and ancient placenames. http://pelagios-project.blogspot.co.uk/ PeriodO is a gazetteer of Linked Data period definitions used around the world. This is important for historical data, as time periods are expressed in many different ways are dependent on place. http://perio.do/</t>
  </si>
  <si>
    <t>Speak up and blog about what you are doing so we can continue to build a community and knowledge base and help each other with guidance and solutions.</t>
  </si>
  <si>
    <t>b) AllegroGraph
u) Pubby</t>
  </si>
  <si>
    <t xml:space="preserve">a) RDF/XML
b) RDF/JSON
d) Turtle
f) N-Triples
</t>
  </si>
  <si>
    <t>g) CIDOC-CRM
j) Dublin Core
k) Dublin Core Terms
q) FOAF
ii) RDF Schema
nn) SKOS
qq) Other (please specify) CRM EH http://hypermedia.research.southwales.ac.uk/resources/crm/, Heritagedata.org</t>
  </si>
  <si>
    <t>h) Other (please specify) CC0, but, er...it's complicated.</t>
  </si>
  <si>
    <t>d) Datasets
e) Descriptive metadata
f) Digital collections
i) Ontologies/vocabularies</t>
  </si>
  <si>
    <t>It's not as hard as you think it will be!</t>
  </si>
  <si>
    <t>f) Lack of needed off-the-shelf tools
g) Mapping of vocabulary</t>
  </si>
  <si>
    <t>j) RDF Store
l) SKOS repository
n) SPARQL
r) Other (please specify) Bespoke Java application, RESTful API</t>
  </si>
  <si>
    <t>Yes. UK National Archives, PRONOM</t>
  </si>
  <si>
    <t>e) DBpedia
k) GeoNames
m) Heritage Data’s SENESCHAL (Semantic ENrichment Enabling Sustainability of arCHAeological Links)
ff) Other (please specify) Ordnance Survey, Library of Congress Subject Headings</t>
  </si>
  <si>
    <t>c) Other universities/research institutions
h) Part of a national collaboration</t>
  </si>
  <si>
    <t>b) Archives
h) Research and Development group
j) Digital humanities</t>
  </si>
  <si>
    <t>We would like to better understand how our data is being re-used but this is very difficult to ascertain.</t>
  </si>
  <si>
    <t>The Archaeology Data Service supports research, learning and teaching with freely available, high quality and dependable digital resources. It does this by preserving digital data in the long term, and by promoting and disseminating a broad range of data in archaeology, using a variety of avenues, including Linked Open Data.
Linked Data at the ADS was initially made available through the STELLAR project (http://hypermedia.research.southwales.ac.uk/kos/stellar/), a joint project between the University of South Wales, the ADS and Historic England.  The STELLAR project developed an enhanced mapping tool for non-specialist users to map and extract archaeological datasets into RDF/XML, conforming to the CRM-EH ontology (an extension of CIDOC CRM for archaeology). The results of the STELLAR project are published from the ADS SPARQL endpoint.
http://data.archaeologydataservice.ac.uk/page/
ADS also consumes LOD from other sources (Library of Congress, Ordnance Survey, GeoNames, DBpedia and the vocabularies developed as part of the SENESCHAL project - http://www.heritagedata.org/blog/about-heritage-data/seneschal) to populate the metadata held within our Collection Management System with URIs, and then publishes the resource discovery metadata for all our archives via our SPARQL endpoint.</t>
  </si>
  <si>
    <t>http://archaeologydataservice.ac.uk/
http://data.archaeologydataservice.ac.uk/page/
http://hypermedia.research.southwales.ac.uk/kos/stellar/</t>
  </si>
  <si>
    <t>Bibframe and also a LibHub one</t>
  </si>
  <si>
    <t>It is great to expand how our resources can be discovered.  I would recommend it to public libraries of various sizes.</t>
  </si>
  <si>
    <t>b) Steep learning curve for staff
d) Inconsistency in legacy data</t>
  </si>
  <si>
    <t>gg) Other (please specify): LibHub</t>
  </si>
  <si>
    <t xml:space="preserve"> h) Web pages
i) Other (please specify) LibHub repository</t>
  </si>
  <si>
    <t xml:space="preserve">b) Bibliographic data (e.g., MARC records)
</t>
  </si>
  <si>
    <t>a) Library
c) Metadata Services
f) Library Systems/Information Technology
q) Other (please specify): By metadata services I mean the collections dept - these terms are very focused to academic libraries</t>
  </si>
  <si>
    <t>Too early to tell, we do get some traffic through LibHub but not a great deal yet. The data is still in the indexing phase.</t>
  </si>
  <si>
    <t>b) Less than one year NB  Has only been live since late June</t>
  </si>
  <si>
    <t>Early adopter project for public libraries with Zepheira. The LibHub initiative.  Objective is to have our catalog web accessible for both patrons and non patrons alike.</t>
  </si>
  <si>
    <t>The data is stored at: http://labs.libhub.org/arapahoeld/  on the web it can show up either directly linked to our catalog or through the LibHub interface.</t>
  </si>
  <si>
    <t>BIBFRAME listserv, Zephiera/Libhub</t>
  </si>
  <si>
    <t>Dive right in, even if your legacy data has issues.  It's not that big of a deal.</t>
  </si>
  <si>
    <t>gg) Other (please specify): Don't know</t>
  </si>
  <si>
    <t>b) Bibframe
gg) RDA</t>
  </si>
  <si>
    <t>h) Other (please specify) Creative Commons Attribution 4.0 International (http://creativecommons.org/licenses/by/4.0/)</t>
  </si>
  <si>
    <t xml:space="preserve">b) Bibliographic data (e.g., MARC records)
e) Descriptive metadata
</t>
  </si>
  <si>
    <t>b) Other libraries/archives
i) Part of an international collaboration
j) System vendor
l) Corporation/company</t>
  </si>
  <si>
    <t>a) Library
c) Metadata Services
d) Digital Library Services
f) Library Systems/Information Technology
q) Other (please specify): Public library customers</t>
  </si>
  <si>
    <t>As part of the LibHub early adopter program, we are transforming our MARC data into BIBFRAME linked data and publishing it to the web.  Our objective is to make our library's holdings more visible to search engines and our audience is the world, but more specifically people in the metro Denver area conducting web searches.</t>
  </si>
  <si>
    <t>gg) Other (please specify): Numishare</t>
  </si>
  <si>
    <t>k) Dublin Core Terms
q) FOAF
z) nomisma.org ontology
nn) SKOS</t>
  </si>
  <si>
    <t>c) Data about museum objects
e) Descriptive metadata</t>
  </si>
  <si>
    <t>e) It's difficult to get other institutions to do their own harmonization between objects and concepts.</t>
  </si>
  <si>
    <t>r) Other (please specify) Numishare</t>
  </si>
  <si>
    <t>c) Automated authority control
f) Interlinking
g) As a reference source
h) Harmonize data from multiple sources</t>
  </si>
  <si>
    <t>t) Nomisma.org</t>
  </si>
  <si>
    <t>b) We thought we could enhance our own data by consuming linked data from other sources.
c) We wanted to provide our users with a richer experience.
e) We wanted greater accuracy and scope in our search results.
g)  We wanted more effective internal metadata management.</t>
  </si>
  <si>
    <t>c) Other universities/research institutions
i) Part of an international collaboration
n) Other (please specify) Other museums</t>
  </si>
  <si>
    <t xml:space="preserve">b) Less than one year </t>
  </si>
  <si>
    <t>Coinage of the Roman Republic Online, a type corpus of Roman Republican coins</t>
  </si>
  <si>
    <t>http://numismatics.org/crro/</t>
  </si>
  <si>
    <t>d) Apache Fuseki
s) Orbeon Xforms
y) Solr
z) SPARQL
ee) XSLT
gg) Other (please specify): All of our numismatic projects (except nomisma.org) are published with Numishare (https://github.com/ewg118/numishare), a framework built on Orbeon, eXist, and Solr. The linked data consumption and publication are inherent to the framework.</t>
  </si>
  <si>
    <t>k) Dublin Core Terms
z) nomisma.org ontology
nn) SKOS</t>
  </si>
  <si>
    <t>c) Data about museum objects
d) Datasets
e) Descriptive metadata</t>
  </si>
  <si>
    <t>c. Received grant money to implement it.</t>
  </si>
  <si>
    <t>c) Other universities/research institutions
i) Part of an international collaboration</t>
  </si>
  <si>
    <t>Type corpus of Roman Imperial coins. The audience is largely scholarly.</t>
  </si>
  <si>
    <t>c) Selecting appropriate ontologies to represent our data</t>
  </si>
  <si>
    <t>dd) xEAC</t>
  </si>
  <si>
    <t>a) Archival ontology
d) Biographical Ontology
g) CIDOC-CRM
k) Dublin Core Terms
q) FOAF
bb) Organization Ontology
nn) SKOS</t>
  </si>
  <si>
    <t>a) Authority files
k) Other (please specify) EAC-CPF XML</t>
  </si>
  <si>
    <t>i) Orbeon Xforms (or just Xforms)</t>
  </si>
  <si>
    <t>c) Automated authority control
f) Interlinking</t>
  </si>
  <si>
    <t>z. VIAF
d) data.bnf.fr
e) DBpedia
f) Deutsche National Bibliothek’s Linked Data Service
k) GeoNames
l) Getty’s AAT
p) id.loc.gov
v) Pleiades Gazetteer of Ancient Places
ff. Other (please specify) SNAC</t>
  </si>
  <si>
    <t>These are biographies/authorities files for people, families, and corporate bodies associated with the American Numismatic Society archives.</t>
  </si>
  <si>
    <t>http://numismatics.org/authorities/</t>
  </si>
  <si>
    <t>d) Apache Fuseki
h) EADitor
s) Orbeon Xforms
z) SPARQL
ee) XSLT</t>
  </si>
  <si>
    <t>a) Archival ontology
k) Dublin Core Terms
q) FOAF
dd) Owl 2 Web Ontology Language
nn) SKOS</t>
  </si>
  <si>
    <t>g) Encoded Archival Descriptions/Archival finding aids</t>
  </si>
  <si>
    <t>e) DBpedia
k) GeoNames
l) Getty’s AAT
p) id.loc.gov
t) Nomisma.org
v) Pleiades Gazetteer of Ancient Places
z) VIAF
ff) Other (please specify) We also link to the ANS archival authorities (http://numismatics.org/authorities/) and created lookup mechanisms for SNAC.</t>
  </si>
  <si>
    <t>Archives of the American Numismatic Society</t>
  </si>
  <si>
    <t>http://numismatics.org/archives/</t>
  </si>
  <si>
    <t>code4lib, LODLAM, LAWDI (Linked Ancient World Data Initiative)</t>
  </si>
  <si>
    <t>Yes. Pelagios, Getty vocabs, LIMC TheA (http://www.limc-france.fr/partenaires), Kerameikos.org, DPLA, SNAC</t>
  </si>
  <si>
    <t>d) Apache Fuseki
s) Orbeon Xforms
w) RDF Store
y) Solr
z) SPARQL
ee) XSLT</t>
  </si>
  <si>
    <t>k) Dublin Core Terms
q) FOAF
z) nomisma.org ontology
ii) RDF Schema
nn) SKOS
pp) WGS84 Geo Positioning
qq) Other (please specify) W3C Org ontology (http://www.w3.org/TR/vocab-org/) for linking rulers to corporate bodies and defining their role</t>
  </si>
  <si>
    <t>a) Authority files
c) Data about museum objects
h) Geographic data
i) Ontologies/vocabularies</t>
  </si>
  <si>
    <t>a) Apache Fuseki
i) Orbeon Xforms (or just Xforms)
j) RDF Store
m) Solr
n) SPARQL</t>
  </si>
  <si>
    <t>d) data.bnf.fr
e) DBpedia
f) Deutsche National Bibliothek’s Linked Data Service
k) GeoNames
l) Getty’s AAT
t) Nomisma.org
v) Pleiades Gazetteer of Ancient Places
z) VIAF
cc) WorldCat.org
ff) Other (please specify) Also including Getty TGN and the British Museum thesaurus (http://collection.britishmuseum.org/)</t>
  </si>
  <si>
    <t>g) Other (please specify) Received grant money in the very beginning (2010), but no funding in four years.</t>
  </si>
  <si>
    <t>e) Part of a discipline-specific collaboration
d) Other members of our consortium
c) Other universities/research institutions</t>
  </si>
  <si>
    <t>i) Would do nothing differently
j) Other (please specify): We would have started with a firm model and ontology from the start rather than implement it three years into the project.</t>
  </si>
  <si>
    <t>Nomisma.org is a LOD thesaurus of numismatic concepts. It also hosts an ontology. It is the backbone of most of the major digital numismatic projects both at the ANS and in other institutions.</t>
  </si>
  <si>
    <t>Iwetel
DigLib</t>
  </si>
  <si>
    <t>Yes. Polymath Virtual Library (http://www.larramendi.es/i18n/consulta/busqueda.cmd) Provides information about Spanish, Hispano-American, Brazilian and Portuguese polymaths from all times. CERL Thesaurus (http://thesaurus.cerl.org/) Contains forms of imprint places, imprint names, personal names and corporate names in the period of hand press printing (1450 - c. 1830).</t>
  </si>
  <si>
    <t>j) Dublin Core
n) Europeana Data Model (EDM) vocabulary
s) ISBD
u) Local vocabulary
v) MADS/RDF
w) MARC RDF
x) Metadata Object Description Schema
gg) RDA
nn) SKOS
qq. Other (please specify) http://www.digibis.com/en/software/digibib</t>
  </si>
  <si>
    <t>g) java script
h) jQuery
o) Web browsers
r) Other (please specify) http://www.digibis.com/en/software/digibib</t>
  </si>
  <si>
    <t>a) Enrich bibliographic metadata or descriptions
f) Interlinking
j) Other (please specify) We use EDM as a data model, so are also published in RDF and we enrich authorities with external linked data.</t>
  </si>
  <si>
    <t>d) data.bnf.fr
e) DBpedia
f) Deutsche National Bibliothek’s Linked Data Service
j) FAST
p) id.loc.gov
z) VIAF
cc) WorldCat.org
ff) Other (please specify) Datos BNE (datos.bne.es) Polymath Virtual Library (http://www.larramendi.es/i18n/consulta/busqueda.cmd)</t>
  </si>
  <si>
    <t>AECID Digital Library which brings resources about Latin America, Islam and Arabic countries and international cooperation.
There are available more than 2000 digitized records using Europeana Data Model, most of them from the heritage collection. 
Authority records are enriched with biographical data. Specific attributes are categorized to enhance relationships and navigability (profession, occupation, gender, membership, birth and death dates, places of birth and death and languages used). We aggregate information from trusted multiple sources: VIAF (Virtual International Authority File), WorldCat Identities, Datos BNE, Data BNF, DBpedia, Library of Congress Names, OCLC Fast Linked Data (Faceted Application of Subject Terminology), CERL Thesaurus and other webpage links.
Our records have a persistent link, can be exported in multiple formats, including EDM and RDF and can be reused.
This project enriches our data for our library users as well as makes more reusable and available for other specialized libraries.</t>
  </si>
  <si>
    <t>http://bibliotecadigital.aecid.es/</t>
  </si>
  <si>
    <t>same advice as before</t>
  </si>
  <si>
    <t>d) Apache Fuseki
j) Google Refine
n) Java
v) Python
z) SPARQL
cc) Virtuoso Universal Server (provide SPARQL endpoint)
ee) XSLT</t>
  </si>
  <si>
    <t>a) RDF/XML
d) Turtle
e) N3 RDF triplets
f) N-Triples</t>
  </si>
  <si>
    <t>b) BibFrame
c) Bibliographic Ontology
j) Dublin Core
k) Dublin Core Terms
o) Event Ontology
p) Fabio (FRBR-aligned bibliographic ontology)
q) FOAF
r) FRBR
s) ISBD
t) ISNI
nn) SKOS
oo) VIVO Core</t>
  </si>
  <si>
    <t>b) SPARQL Endpoint
d) File Dumps
e) Content Negotiation
i) Other (please specify) work in progress</t>
  </si>
  <si>
    <t>h) Other (please specify) https://www.etalab.gouv.fr/wp-content/uploads/2014/05/Open_Licence.pdf</t>
  </si>
  <si>
    <t>h) Matching, disambiguating and aligning source data and the linked data resources
i) Understanding how the data is structured before using it.</t>
  </si>
  <si>
    <t>a) Apache Fuseki
j) RDF Store
m) Solr
n) SPARQL
p) XML
q) Xquery</t>
  </si>
  <si>
    <t>Yes. publishers thesaurus, controlled vocab, etc. ISNI</t>
  </si>
  <si>
    <t>j) FAST
k) GeoNames
p) id.loc.gov
q) ISNI
u) ORCID
z) VIAF
cc) WorldCat.org
ee) Resources we convert to linked data ourselves</t>
  </si>
  <si>
    <t>d) Other members of our consortium
n) Other (please specify) Publishers</t>
  </si>
  <si>
    <t>c) Metadata Services
f) Library Systems/Information Technology
h) Research and Development group
i) Computer Science Department</t>
  </si>
  <si>
    <t>e) Have more time allocated for its development
h) Have more realistic expectations</t>
  </si>
  <si>
    <t>work in progress, but promising first results</t>
  </si>
  <si>
    <t>agregating, enriching and distributing publishers metadata</t>
  </si>
  <si>
    <t>http://www.abes.fr/Projets-en-cours/Hub-de-metadonnees
TBD</t>
  </si>
  <si>
    <t>ABES</t>
  </si>
  <si>
    <t>w3c lists
linked data patterns !!! by ian davis and leigh dodds</t>
  </si>
  <si>
    <t>Yes. https://www.openphacts.org/</t>
  </si>
  <si>
    <t>ee) XSLT
gg) Other (please specify): Oracle</t>
  </si>
  <si>
    <t>a) RDF/XML
c) RDFa
d) Turtle
f) N-Triples</t>
  </si>
  <si>
    <t>b) BibFrame
c) Bibliographic Ontology
g) CIDOC-CRM
j) Dublin Core
k) Dublin Core Terms
o) Event Ontology
q) FOAF
r) FRBR
s) ISBD
u) Local vocabulary
ii) RDF Schema
nn) SKOS
oo) VIVO Core</t>
  </si>
  <si>
    <t>a) Authority files
b) Bibliographic data (e.g., MARC records)
e) Descriptive metadata
g) Encoded Archival Descriptions/Archival finding aids
h) Geographic data
i) Ontologies/vocabularies</t>
  </si>
  <si>
    <t>. one named graph par external source
. do not be afraid of forging your own vocab when needed
. start small</t>
  </si>
  <si>
    <t>h) Matching, disambiguating and aligning source data and the linked data resources
m) Datasets not being updated</t>
  </si>
  <si>
    <t>p) XML
r) Other (please specify) XSLT</t>
  </si>
  <si>
    <t>Yes. INSEE SIREN (french companies)</t>
  </si>
  <si>
    <t>g) Dewey Decimal Classification
k) GeoNames
r) Lexvo</t>
  </si>
  <si>
    <t>d) We wanted to see if consuming linked data would improve our Search Engine Optimization (SEO).
i) Other (please specify) introperability</t>
  </si>
  <si>
    <t>c) Metadata Services
f) Library Systems/Information Technology
h) Research and Development group
i) Computer Science Department
q) Other (please specify): NB : we are not a library, but a state gency that provides services for all the academic lib.</t>
  </si>
  <si>
    <t>e) Have more time allocated for its development
j) Other (please specify): would set up a virtuoso instance for demo purpose</t>
  </si>
  <si>
    <t>lacking usable services : sparql and dump . standard RDF vocabularies unable to express 100% of UNIMARC data</t>
  </si>
  <si>
    <t>French academic union catalogue SUDOC into the LOD (5 stars).
Dump and Sparql service nearly ready</t>
  </si>
  <si>
    <t>http://documentation.abes.fr/sudoc/manuels/administration/sudoc_rdf/index.html</t>
  </si>
  <si>
    <t>VIAF, Europeana</t>
  </si>
  <si>
    <t>University of Warwick</t>
  </si>
  <si>
    <t>W3C, OEG web page</t>
  </si>
  <si>
    <t>datos.bne.es</t>
  </si>
  <si>
    <t>Universidad Complutense de Madrid - Facultad de Ciencias de la Documentación</t>
  </si>
  <si>
    <t>LODLAM Summit; ALA groups; OCLC; Chicago Janeathon</t>
  </si>
  <si>
    <t>The National Library is in the early stages of determining our engagement and direction with linked data. The Library has established in internal 'Linked Data Working Group'. The group is focused on 3 areas: conducting a broad environmental scan of linked data activities; collating relevant training materials to help build knowledge and understanding of linked data across the organisation; and develop a roadmap for linked data at the National Library. The National Library of Australia is considering which of its data sets to expose and deploy as linked data - i.e., the National Library's catalogue; the National Union Catalogue - Australian National Bibliographic Database; or the data contained within Trove - the national aggregation and discovery service. The Library is observing the developments of BIBFRAME and schema.org - and will consider whether the creation of linkable data will be part of the National Library's linked data roadmap. In addition, we are interested in exploring the 'linkability' of our non-bibliographic data - such as directory information and events data. There are a number of projects outside our institution that are inspirations and of interest - but do not have specific examples to list here.</t>
  </si>
  <si>
    <t>National Library of Australia</t>
  </si>
  <si>
    <t>Library of Congress, OCLC, VIAF Council, UDCC</t>
  </si>
  <si>
    <t>http://dizbi.hazu.hr/ ; https://finto.fi/fi/ ; http://data.bnf.fr/ ; http://datos.bne.es/</t>
  </si>
  <si>
    <t>Croatia</t>
  </si>
  <si>
    <t>National and University Library in Zagreb</t>
  </si>
  <si>
    <t>BOA</t>
  </si>
  <si>
    <t>The Ontology Engineering Group (OEG) is based at the Computer Science School at Universidad Politécnica de Madrid (UPM)</t>
  </si>
  <si>
    <t>http://datos.bne.es/ This site by the Spanish National Library gives a friendly search of our digitals resources. Browsing the collection across recognized authorities.</t>
  </si>
  <si>
    <t>Biblioteca de Castilla y León</t>
  </si>
  <si>
    <t>Australian National University</t>
  </si>
  <si>
    <t>OCLC Research Library Partners Metadata Managers Focus Group members are excited by the potential of linked data applications to make new, valuable uses of existing metadata and were eager to learn details of specific projects or services that format metadata as linked data and/or make subsequent uses of it. OCLC Research first conducted an international linked data survey for implementers between 7 July and 15 August 2014. A second survey was conducted between 1 June and 31 July 2015. A third survey was conducted between 17 April and 25 May 2018.</t>
  </si>
  <si>
    <t>Second 8pdate published online 31 August 2018 by OCLC Research in support of the OCLC Research Library Partnership</t>
  </si>
  <si>
    <t>Tab 2: Compiled 2018 responses (without contact information, which respondents were promised would be kept confidential)</t>
  </si>
  <si>
    <t>Tab 3: 2018 Responses that reported 0 linked data projects</t>
  </si>
  <si>
    <t>Tab 4: Compiled 2015 responses (without contact information, which respondents were promised would be kept confidential)</t>
  </si>
  <si>
    <t>Tab 5: 2015 Responses that reported 0 linked data projects</t>
  </si>
  <si>
    <t>Tab 6: Compiled  2014 responses (without contact information, which respondents were promised would be kept confidential)</t>
  </si>
  <si>
    <t>Tab 7: 2014 Responses that reported 0 linked data projects</t>
  </si>
  <si>
    <t>2018 Survey</t>
  </si>
  <si>
    <r>
      <rPr>
        <sz val="10"/>
        <color indexed="8"/>
        <rFont val="Arial"/>
        <family val="2"/>
      </rPr>
      <t>Agence bibliographique d'lenseignement sup</t>
    </r>
    <r>
      <rPr>
        <sz val="10"/>
        <color indexed="8"/>
        <rFont val="Calibri"/>
        <family val="2"/>
      </rPr>
      <t>é</t>
    </r>
    <r>
      <rPr>
        <sz val="10"/>
        <color indexed="8"/>
        <rFont val="Arial"/>
        <family val="2"/>
      </rPr>
      <t>rieur (ABES)</t>
    </r>
  </si>
  <si>
    <t>Australian War Memorial</t>
  </si>
  <si>
    <t>Bavarian State Library</t>
  </si>
  <si>
    <t>Biblioteca de Galicia</t>
  </si>
  <si>
    <t>Bibliothèque nationale de Luxembourg</t>
  </si>
  <si>
    <t>Luxembourg</t>
  </si>
  <si>
    <t>Carnegie Hall</t>
  </si>
  <si>
    <t>Carleton University</t>
  </si>
  <si>
    <t>Casalini Libri (SHARE-VDE group)</t>
  </si>
  <si>
    <t>CoBIS (Coordinamento delle Biblioteche Speciali e Specialistiche di Torino)</t>
  </si>
  <si>
    <t>Coordinamento delle Biblioteche Speciali e Specialistiche di Torino (CoBIS)</t>
  </si>
  <si>
    <t>Credo Reference</t>
  </si>
  <si>
    <t>Cultural Heritage Agency of The Netherlands</t>
  </si>
  <si>
    <t>Diputación de Málaga. Cultura y Deportes. Biblioteca Cánovas del Castillo (Biblioteca Virtual de la Provincia de Málaga)</t>
  </si>
  <si>
    <t>East China Normal University Library</t>
  </si>
  <si>
    <t>China</t>
  </si>
  <si>
    <t>Free University of Amsterdam</t>
  </si>
  <si>
    <t>George Mason University, Roy Rosenzweig Center for History and New Media</t>
  </si>
  <si>
    <t>George Washington University</t>
  </si>
  <si>
    <t>German National Library  (Deutsche Nationalbibliothek)</t>
  </si>
  <si>
    <t>Historic Environment Scotland</t>
  </si>
  <si>
    <t>International Institute of Social History</t>
  </si>
  <si>
    <t>Library Link Network</t>
  </si>
  <si>
    <t>Memorial University of Newfoundland</t>
  </si>
  <si>
    <t>Ministry of Defense (Spain)  (Ministerio de Defensa )</t>
  </si>
  <si>
    <t>National Library of Finland</t>
  </si>
  <si>
    <t>Finland</t>
  </si>
  <si>
    <t>National Library of Scotland</t>
  </si>
  <si>
    <t>National Library of Spain  (Biblioteca Nacional de España)</t>
  </si>
  <si>
    <t>North Rhine-Westphalian Library Service Center (HBZ)</t>
  </si>
  <si>
    <t>Prueba</t>
  </si>
  <si>
    <t>Rhodes University</t>
  </si>
  <si>
    <t>Rijksmuseum Amsterdam</t>
  </si>
  <si>
    <t>Seme4</t>
  </si>
  <si>
    <t>Singapore Integrated Library Automation Services (SILAS)</t>
  </si>
  <si>
    <t>Spanish Office of Library Cooperation</t>
  </si>
  <si>
    <t>Thematix</t>
  </si>
  <si>
    <t>University of California-Los Angeles</t>
  </si>
  <si>
    <t>University of Chicago</t>
  </si>
  <si>
    <t>University of Colorado Boulder</t>
  </si>
  <si>
    <t>University of Oklahoma Libraries</t>
  </si>
  <si>
    <t>Universiy of South Florida, St. Petersburg</t>
  </si>
  <si>
    <t>University of Washington</t>
  </si>
  <si>
    <t>University of Wisconsin - Madison</t>
  </si>
  <si>
    <t>Woods Hole Oceanic Institute (MBLWHOI)</t>
  </si>
  <si>
    <t>Institutions reporting linked data projects but described none</t>
  </si>
  <si>
    <t>FLA Linked Data Special Interest Group, VIAF</t>
  </si>
  <si>
    <t>National Library of Estonia</t>
  </si>
  <si>
    <t>Estonia</t>
  </si>
  <si>
    <t>Linked data and shared ontology of Estonian memory institutions. There is no URL yet to provide.</t>
  </si>
  <si>
    <t>SWIB, EuropeanaTech, user group conferences of ILS providers (ExLibris, Innovative) etc.</t>
  </si>
  <si>
    <t>Pennsylvania State University Libraries</t>
  </si>
  <si>
    <t>U of Wisconsin, https://www.library.wisc.edu/experiments/linked-data/</t>
  </si>
  <si>
    <t>Rice University</t>
  </si>
  <si>
    <t>University of Minnesota</t>
  </si>
  <si>
    <t>I spun up a Amazon server and got a copy of Cornell's VitroLib working. I populated it with data using the marc2bibframe and bib2lod converters on github. https://github.com/ld4l-labs/vitrolib/wiki/vitrolib-install-commands and https://github.com/lcnetdev/marc2bibframe and https://github.com/ld4l/bib2lod</t>
  </si>
  <si>
    <t>I really think that more Youtube video's like the LD4P channel is really helpful for learning how to install and launch the software needed for Linked Data.  Often we don't have the development support (or time or money!) to have our library IT staff help with the softwares needed for Linked data to work.</t>
  </si>
  <si>
    <t>University of Wollongong in Dubai</t>
  </si>
  <si>
    <t>UAE</t>
  </si>
  <si>
    <t>OCLC Updates</t>
  </si>
  <si>
    <t>Wellcome Library*</t>
  </si>
  <si>
    <t>* Wellcome Library reported one linked data project  in 2015.</t>
  </si>
  <si>
    <t>New Project or Repeat</t>
  </si>
  <si>
    <t>(For repeats): Contact Same as 2015/2014?</t>
  </si>
  <si>
    <t xml:space="preserve">Who delivers or will deliver your linked data functionality? </t>
  </si>
  <si>
    <t xml:space="preserve">What barriers or challenges have you encountered in ingesting or using linked data resources for this project? </t>
  </si>
  <si>
    <t>Repeat</t>
  </si>
  <si>
    <t>AECID Digital Library which brings resources about Latin America, Islam and Arabic countries and international cooperation.
There are available more than 5000 digitized records using Europeana Data Model, most of them from the heritage collection. 
Authority records are enriched with biographical data. Specific attributes are categorized to enhance relationships and navigability (profession, occupation, gender, membership, birth and death dates, places of birth and death and languages used). We aggregate information from trusted multiple sources: VIAF (Virtual International Authority File), WorldCat Identities, Datos BNE, Data BNF, DBpedia, Library of Congress Names, OCLC Fast Linked Data (Faceted Application of Subject Terminology), CERL Thesaurus and other webpage links.
Our records have a persistent link, can be exported in multiple formats, including EDM and RDF and can be reused.
This project enriches our data for our library users as well as makes more reusable and available for other specialized libraries.</t>
  </si>
  <si>
    <t>a) All done in-house</t>
  </si>
  <si>
    <t>d) More than two years and less than four years</t>
  </si>
  <si>
    <t>a) None - only my institution is involved
j) System vendor</t>
  </si>
  <si>
    <t>e) data.bnf.fr
f) DBpedia
j) FAST (Faceted Application of Subject Terminology)
p) id.loc.gov
q) ISNI (International Standard Name Identifier)
bb) VIAF (Virtual International Authority File)
cc) wikidata
ee) WorldCat.org
hh) Other (please specify):
Datos BNE (datos.bne.es) Polymath Virtual Library (http://www.larramendi.es/i18n/consulta/busqueda.cmd) CERL Thesaurus (https://thesaurus.cerl.org/cgi-bin/search.pl) Biblioteca Virtual de Arabistas y Africanistas españoles (https://sites.google.com/site/earabistasyafricanistas/Home)</t>
  </si>
  <si>
    <t xml:space="preserve">a) Authority files
b) Bibliographic data (e.g., MARC records)
h) Digital collections
</t>
  </si>
  <si>
    <t>h) Other (please specify): Creative Commons Attribution-NonCommercial-ShareAlike (BY-NC-SA)</t>
  </si>
  <si>
    <t>American Numismatic Society (nomisma.org)</t>
  </si>
  <si>
    <t>Nomisma.org is a collaborative project to provide stable digital representations of numismatic concepts according to the principles of Linked Open Data.</t>
  </si>
  <si>
    <t>e) More than four years</t>
  </si>
  <si>
    <t>Usage of the system as a data provider has increased substantially over the years, and now about 30 museums and archaeological datasets contribute data into the larger numismatic cloud (nearly 200,000 coins linked to about 75,000 typologies)</t>
  </si>
  <si>
    <t>q) Other (please specify): Development is conducted by the American Numismatic Society, but it is an international project with a variety of academic partners.</t>
  </si>
  <si>
    <t>b) Other libraries/archives
c) Other universities/research institutions
d) Other members of our consortium
e) Part of a discipline-specific collaboration
f) Scholarly society
i) Part of an international collaboration</t>
  </si>
  <si>
    <t>b) We thought we could enhance our own data by consuming linked data from other sources.
c) We wanted to provide our users with a richer experience.
e) We wanted greater accuracy and scope in our search results.
h) We wanted to experiment with combining different types of data into a single triple store.</t>
  </si>
  <si>
    <t>e) data.bnf.fr
f) DBpedia
g) Deutsche National Bibliothek’s Linked Data Service
k) GeoNames
l) Getty vocabularies
v) Nomisma.org
x) Pleiades Gazetteer of Ancient Places
bb) VIAF (Virtual International Authority File)
cc) wikidata
ff) WorldCat.org Works
gg) Resources we convert to linked data ourselves
hh) Other (please specify): British Museum thesaurus</t>
  </si>
  <si>
    <t>a) Enrich bibliographic metadata or descriptions
e) Dataset discovery
f) Interlinking
h) Harmonize data from multiple sources</t>
  </si>
  <si>
    <t>Yes (briefly describe): Lexicon Iconographicum Mythologiae Classicae: a thesaurus of Greco-Roman iconographic concepts</t>
  </si>
  <si>
    <t>a) Apache Fuseki
i) Orbeon Xforms (or just Xforms)
m) Solr
n) SPARQL</t>
  </si>
  <si>
    <t>d) What is published to the Internet as Linked Data is not always reuseable or lacks URIs
e) It's difficult to get other institutions to do their own harmonization between objects and concepts.
h) Matching, disambiguating and aligning source data and the linked data resources
l) Unstable endpoints</t>
  </si>
  <si>
    <t>Learn OpenRefine.</t>
  </si>
  <si>
    <t>c) We wanted to expose our data to a larger audience on the Web.
e) We wanted to demonstrate what could be done with our datasets as linked data.
f) We needed to publish linked data in order to consume it.</t>
  </si>
  <si>
    <t>a) Authority files
c) Data about museum objects
d) Data about our institution
e) Data about people
f) Datasets
g) Descriptive metadata
h) Digital collections
j) Geographic data
k) Ontologies/vocabularies
l) Statistical data</t>
  </si>
  <si>
    <t>b) SPARQL Endpoint
d) File Dumps
e) Content Negotiation
f) Embedded Markup (RDFa, MicroData, etc)
h) Web pages
i) Other (please specify): APIs</t>
  </si>
  <si>
    <t>g) CIDOC-CRM
k) Dublin Core Terms
n) Europeana Data Model (EDM) vocabulary
q) FOAF
z) nomisma.org ontology
bb) Organization Ontology
dd) Owl 2 Web Ontology Language
ii) RDF Schema
nn) SKOS
pp) WGS84 Geo Positioning</t>
  </si>
  <si>
    <t>d) Apache Fuseki
s) Orbeon Xforms
y) Solr
z) SPARQL
ee) XSLT</t>
  </si>
  <si>
    <t>Try to use existing ontologies when possible rather than creating your own. Create your own only to fill gaps.</t>
  </si>
  <si>
    <t>Pelagios (http://commons.pelagios.org/) and Linked Pasts (http://linkedpasts.org/)</t>
  </si>
  <si>
    <t>LODLAM, Linked Pasts/Pelagios, Computer Applications in Archaeology</t>
  </si>
  <si>
    <t>http://catalog.anythinklibraries.org/</t>
  </si>
  <si>
    <t>This site is our primary OPAC portal.  Linked data elements were added starting in 2016 to include both BIBFRAME and schema.org vocabularies.  There are two primary objectives -- one is to include "offers" information in schema.org vocabulary to show availability of items and the other is to demonstrate the viability of linked data elements directly in an OPAC rather than a secondary service.</t>
  </si>
  <si>
    <t xml:space="preserve">b) Multi-institutional project or service
Comment: Catalog developed and managed by Marmot Library Network
</t>
  </si>
  <si>
    <t>i.) Would do nothing differently</t>
  </si>
  <si>
    <t>b) Other libraries/archives
d) Other members of our consortium
h) Part of a national collaboration
j) System vendor</t>
  </si>
  <si>
    <t xml:space="preserve">b) Bibliographic data (e.g., MARC records)
d) Data about our institution
m) Other: Holdings &amp; availability information
</t>
  </si>
  <si>
    <t>b) Bibframe
kk) Schema.org</t>
  </si>
  <si>
    <t xml:space="preserve">h) JSON-LD
j) Don't know
</t>
  </si>
  <si>
    <t xml:space="preserve">b) Steep learning curve for staff
h) Lack of tools
i) Lack of resources
</t>
  </si>
  <si>
    <t>Get started ASAP!  This is the future of data for libraries and the longer we wait the further behind we're going to fall.</t>
  </si>
  <si>
    <t>http://data.archaeologydataservice.ac.uk/</t>
  </si>
  <si>
    <t>The Archaeology Data Service (ADS) maintains a SPARQL endpoint to serve resource discovery metadata for our archives, along with experimental LOD implementations such as field archaeology data mapped to the CRM EH ontology as part of the STELLAR project (http://hypermedia.research.southwales.ac.uk/kos/stellar/) and a LOD SKOS vocabulary for Roman amphorae based on http://archaeologydataservice.ac.uk/archives/view/amphora_ahrb_2005/
ADS also consumes LOD as part of the metadata creation for the archives we hold, including the http://www.heritagedata.org/ vocabularies, LCSH, Geonames and DBpedia.</t>
  </si>
  <si>
    <t>We have been pursuing funding to upgrade and expand our LOD offerings/use, as they are now several years old, but have so far been unsuccessful.</t>
  </si>
  <si>
    <t>b) Archives
l) Faculty in academic departments</t>
  </si>
  <si>
    <t>b) Other libraries/archives
c) Other universities/research institutions
e) Part of a discipline-specific collaboration
h) Part of a national collaboration
i) Part of an international collaboration</t>
  </si>
  <si>
    <t>a) Added to the responsibilities of current staff
c) We are adding/have added new staff with linked data expertise</t>
  </si>
  <si>
    <t>b) We thought we could enhance our own data by consuming linked data from other sources.
c) We wanted to provide our users with a richer experience.
g) We wanted more effective internal metadata management.
h) We wanted to experiment with combining different types of data into a single triple store</t>
  </si>
  <si>
    <t>f) DBpedia
k) GeoNames
l) Getty vocabularies
m) Heritage Data’s SENESCHAL (Semantic ENrichment Enabling Sustainability of arCHAeological Links)</t>
  </si>
  <si>
    <t>a) Enrich bibliographic metadata or descriptions
e) Dataset discovery</t>
  </si>
  <si>
    <t>c) Bespoke Jena applications (or bespoke local software tools)</t>
  </si>
  <si>
    <t>If you need your project or organisation to use LOD in a persistent way, make sure the LOD provider(s) are committed to ensuring their data is persistent. A surprising number of established institutions still treat publishing LOD as a short-term experiment, and even if they are the authoritative source for that data, it doesn't mean they are committed to making it available in the long term.</t>
  </si>
  <si>
    <t>f) Datasets
g) Descriptive metadata
k) Ontologies/vocabularies</t>
  </si>
  <si>
    <t>g) CIDOC-CRM
j) Dublin Core
n)  Europeana Data Model (EDM) vocabulary</t>
  </si>
  <si>
    <t xml:space="preserve">a) RDF/XML
b) RDF/JSON
</t>
  </si>
  <si>
    <t>b) AllegroGraph
u) Pubby
y) Solr
z) SPARQL</t>
  </si>
  <si>
    <t>d) Inconsistency in legacy data
i) Lack of resources</t>
  </si>
  <si>
    <t>It's important to understand naming conventions and who is responsible for minting authoritative URIs. Projects often mint their own URIs for everything, when another resource may have already created some or all of the authoritative LOD which should be used instead.</t>
  </si>
  <si>
    <t>http://commons.pelagios.org/and its various tools and resources is a superb example within the heritage domain.</t>
  </si>
  <si>
    <t>Computer Applications in Archaeology: http://caa-international.org/
Linked Pasts: https://www.eventbrite.com/e/linked-pasts-iii-new-voices-old-places-registration-35950529000#</t>
  </si>
  <si>
    <t>New</t>
  </si>
  <si>
    <t>The server on which two of the three projects sits, which is managed by another University, has crashed, and so they are unavailable. I'll record them as "Private" as they are not currently publicly available, but do note that this is not due to a organisational or political decision, but simple tech failure.</t>
  </si>
  <si>
    <t>One is on bibliographical metadata, bringing collections from the vast HathiTrust Digital Library in the United States with a highly curated, specialist collection from the Bodlean Library at the University of Oxford.
The second is a collaborative project in digital musicology.
The third is a project focusing on jazz performance metadata, associated ephemera, and a prosopography of performers.</t>
  </si>
  <si>
    <t>b) Multi-institutional project or service
Comment: Depending on the project, either all done in-house or a multi-institutional project, but the questionnaire doesn't allow for multiple answers.</t>
  </si>
  <si>
    <t>c) More than one year and less than two years
Comment: Again, two of the three are more than 2 years, the third one is less than 2 years, but multiple answers aren't possible.</t>
  </si>
  <si>
    <t>They were, but now the server has crashed and they are not.</t>
  </si>
  <si>
    <t>b) Get wider organizational support
d) Get more staff
e) Have more time allocated for its development
)) Other (please specify): Mostly e) and d)</t>
  </si>
  <si>
    <t>j) Digital humanities
l) Faculty in academic departments
q) Other (please specify): We're looking to bringing in more involvement.</t>
  </si>
  <si>
    <t>b) Other libraries/archives
c) Other universities/research institutions
d) Other members of our consortium
e) Part of a discipline-specific collaboration
n) Other (please specify): Again, depends on the project</t>
  </si>
  <si>
    <t>c) Received grant money to implement it.
g) Other (please specify): Again, depends on the project, one of them is an unfunded labour of love</t>
  </si>
  <si>
    <t>h) We wanted to experiment with combining different types of data into a single triple store.
i) Other (please specify): We all already practiced and studied Linked Data</t>
  </si>
  <si>
    <t>f) DBpedia
k) GeoNames
t) MusicBrainz
w) ORCID (Open Researcher and Contributor ID)
bb) VIAF (Virtual International Authority File)
cc) wikidata
hh) Other (please specify): Again, depending on the project. I also have strong professional relationships with some of the projects but have not implemented or imported their ontologies or RDF in these specific projects (namely Nomisma.org and the Pleiades gazetteer).</t>
  </si>
  <si>
    <t>a) Enrich bibliographic metadata or descriptions
c) Automated authority control
f)  Interlinking
g) As a reference source</t>
  </si>
  <si>
    <t>Yes. All the data sources.</t>
  </si>
  <si>
    <t>k) Reasoning
n) SPARQL
o) Web browsers
r) Other (please specify): Triplestores: Virtuoso and Blazegraph</t>
  </si>
  <si>
    <t>k) Service reliability
l) Unstable endpoints
n) Other (please specify): See earlier lamentations as to our crashed server</t>
  </si>
  <si>
    <t>Come talk to me first.</t>
  </si>
  <si>
    <t>a) We heard about linked data and wanted to try it out by exposing some of our data as linked data.
e) We wanted to demonstrate what could be done with our datasets as linked data.
F) We needed to publish linked data in order to consume it.</t>
  </si>
  <si>
    <t>b) Bibliographic data (e.g., MARC records)
c) Data about museum objects
e) Data about people
f) Datasets
g) Descriptive metadata
j) Geographic data
k) Ontologies/vocabularies</t>
  </si>
  <si>
    <t>h) Other (please specify): Can't remember of the top of my head and can't check as server is down, sorry. Probably CC BY-SA 3.0</t>
  </si>
  <si>
    <t>b) SPARQL Endpoint
i) Other (please specify):Pubby interface (Follow your nose)</t>
  </si>
  <si>
    <t>b) BibFrame
c) Bibliographic Ontology
g) CIDOC-CRM
j) Dublin Core
k) Dublin Core Terms
n) Europeana Data Model (EDM) vocabulary
o) Event Ontology
p) Fabio (FRBR-aligned bibliographic ontology)
q) FOAF
r) FRBR
v) MADS/RDF
y) Music Ontology
dd) Owl 2 Web Ontology Language
ii) RDF Schema
kk) Schema.org
nn) SKOS
qq) Other (please specify): Timeline ontology, custom-built ontologies, Event ontology, Prov-O, LinkedJazz ontology, there are others, I'd need to check.</t>
  </si>
  <si>
    <t>a) RDF/XML
d) Turtle
h) JSON-LD</t>
  </si>
  <si>
    <t>b) AllegroGraph
d) Apache Fuseki
j). Google Refine
u) Pubby
v) Python
z) SPARQL
cc) Virtuoso Universal Server (provide SPARQL endpoint)</t>
  </si>
  <si>
    <t>Yes. There are many. Happy to discuss.</t>
  </si>
  <si>
    <t>Linked Ancient World Data Initiative (LAWDI), LOD channel on the Digital Humanities Slack Channel, Programming Historian Tutorials, Digital Humanities Oxford Summer School Linked Data workshop</t>
  </si>
  <si>
    <t>lod.b3kat.de</t>
  </si>
  <si>
    <t>We publish all title data with some holdings information of our Union Catalogue (B3Kat). Target audience is mainly users from outside the field of libraries as the mapping is less granular as the original data would allow. This is to make reuse for non librarians easier and more intuitive.</t>
  </si>
  <si>
    <t>e) More than four years
Comment: Released at the end of 2011</t>
  </si>
  <si>
    <t>b) )Fewer than 1,000 requests/day</t>
  </si>
  <si>
    <t>i) Would do nothing differently
j) Other (please specify): The software used was changed obviously in the long time frame. Probably a leaner approach would have been better. The System is entirely based on a SPARQL Endpoint. Publishing on the fly converted data would have been possible and allow more frequent updates. SPARQL could be provided anyway as it has obvious advantages, but here recency of the data would be less important.</t>
  </si>
  <si>
    <t>a) None - only my institution is involved
b) Other libraries/archives</t>
  </si>
  <si>
    <t>f) DBpedia
g) Deutsche National Bibliothek’s Linked Data Service
k) GeoNames
p) id.loc.gov
q) ISNI (International Standard Name Identifier)
bb) VIAF (Virtual International Authority File)
cc) wikidata</t>
  </si>
  <si>
    <t>Yes (briefly describe): It seems to be impossible to say 'no' here. But currently I do not have any suggestions. Anything could be useful.</t>
  </si>
  <si>
    <t>c) Bespoke Jena applications (or bespoke local software tools)
d) URL API
g) java script
h) jQuery
j) RDF Store
k) Reasoning
m) Solr
n) SPARQL
o) Web browsers
p) XML</t>
  </si>
  <si>
    <t>a) Size of RDF dumps
e) It's difficult to get other institutions to do their own harmonization between objects and concepts.
h) Matching, disambiguating and aligning source data and the linked data resources
n) Other (please specify): Not well formed RDF serializations. Mainly this happens because the serialization is written as plain text and not parsed by a RDF library.</t>
  </si>
  <si>
    <t>Always parse any data with a RDF library before publishing it. (e.g. we create RDF/XML by XSLT first, then it is read by Jena, any erroneous triples or URIs are dropped and then the data is serialized as Turtle as this is a more compact serialization)</t>
  </si>
  <si>
    <t>a) We heard about linked data and wanted to try it out by exposing some of our data as linked data.
b) Our administration requested that we expose our data as linked data.
c) We wanted to expose our data to a larger audience on the Web.
d) We wanted to see if publishing our data as linked data would improve our Search Engine Optimization (SEO.)
e) We wanted to demonstrate what could be done with our datasets as linked data.
f) We needed to publish linked data in order to consume it.</t>
  </si>
  <si>
    <t>h) Other (please specify): CC0 and CC-BY</t>
  </si>
  <si>
    <t>b) SPARQL Endpoint
c) SPARQL editor
d) File Dumps
e) Content Negotiation
f) Embedded Markup (RDFa, MicroData, etc)
g) Application
h) Web pages</t>
  </si>
  <si>
    <t>b) BibFrame
c) Bibliographic Ontology
d) Biographical Ontology
j) Dublin Core
k) Dublin Core Terms
q) FOAF
r) FRBR
s) ISBD
u) Local vocabulary
y) Music Ontology
bb) Organization Ontology
gg) RDA
hh) rdaGr2
ii) RDF Schema
kk Shema.org
nn) SKOS</t>
  </si>
  <si>
    <t>a) RDF/XML
b) RDF/JSON
d) Turtle
e) N3 RDF triplets
f) N-Triples
g) N-Quads
h) JSON-LD</t>
  </si>
  <si>
    <t>n) Java
p) Jena applications
gg) Other (please specify): Blazegraph</t>
  </si>
  <si>
    <t>d) Inconsistency in legacy data
e) Establishing the links
i) Lack of resources</t>
  </si>
  <si>
    <t>http://biblioteca.galiciana.gal/gl/datos_abiertos/datos_abiertos.cmd</t>
  </si>
  <si>
    <t>The Digital Library of Galicia (Galiciana) is a project whose objective is the digitization of the most relevant bibliographic collections for Galicia. Its purpose is to achieve the maximum visibility of the digital resources integrated in it and the interoperability with the main digitization projects existing today (Hispana and Europeana).
In its web portal it has an open data space in which it is possible to make different queries about the following data groups:
- List of subject headings in Galician, published in SKOS format.
- Digital Library of Galicia, according to the Europeana Data Model.
The Galiciana web space dedicated to LOD also has the following tools:
SPARQL access point (acronym for Simple Protocol and RDF Query Language), which allows advanced queries about funds. You can get information in different formats: HTML, XML, JSON, JSON-LD, Notation 3 / TURTLE, CSV and TSV.
Search engines for digital materials and objects, which allow you to locate resources through text searches.
An area of statistics with information about the content of the collection
It is designed for all types of users</t>
  </si>
  <si>
    <t>c) Provided by external vendor or supplier</t>
  </si>
  <si>
    <t>e) More than four years
Comment: Since May 2017 the open data page of Galiciana is operational. Since 2012 we publish data in RDF according to EDM</t>
  </si>
  <si>
    <t>i) Other (please specify): In the last 6 months (November 2017 - April 2018) the open data page of Galicia has had a total of 645 visits, which represents 0.03% of the total visits to the main page of Galiciana. The consultation of library records, if we consider their conversion of data to RDF according to the EDM data model, would be 2,011,027 in the 6 months of reference</t>
  </si>
  <si>
    <t>The number of visits to the open data section is really small. But the general query to registers and data RDF according to the EDM data model, is satisfactory. So far our only measure to analyze the success of the project has been the number of visits to the URL of the project. We do not have other tools that can measure the satisfaction of users with the LOD package published in Galiciana</t>
  </si>
  <si>
    <t>b) Get wider organizational support
j) Other (please specify):: The group of data on which the project would be carried out would be more consistent and we would try to give more visibility to the results</t>
  </si>
  <si>
    <t>e) data.bnf.fr
i) Europeana
o) Hispana (http://hispana.mcu.es)
p) id.loc.gov
bb) VIAF (Virtual International Authority File)
ee) WorldCat.org
hh) Other (please specify): LEM (Lista de Encabezamientos de Materia) (Spain)  in SKOS Integrated Authority File (GND)</t>
  </si>
  <si>
    <t>a) Enrich bibliographic metadata or descriptions
j) Other (please specify):
Publishing the records in RDF, according to EDM (Europeana Data Model</t>
  </si>
  <si>
    <t>Yes. The geographic terms data groups existing in Galiciana-digital library</t>
  </si>
  <si>
    <t>n) SPARQL
p) XML
r) Other (please specify): DIGIBIS, BRUJULA</t>
  </si>
  <si>
    <t>c) Lack of authority control
m) Datasets not being updated
n) Other (please specify): *Complicated learning of everything related to these projects 
*The automation processes to link the data are not yet very developed</t>
  </si>
  <si>
    <t>Make sure of the quality of the data group with which you intend to work and start with a small project that can be assumed by the technicians of the institution</t>
  </si>
  <si>
    <t>a) We heard about linked data and wanted to try it out by exposing some of our data as linked data.
c) We wanted to expose our data to a larger audience on the Web.
d) We wanted to see if publishing our data as linked data would improve our Search Engine Optimization (SEO.)
g)  Other (please specify): Allow to expand searches of Galiciana users to international areas of interest</t>
  </si>
  <si>
    <t>a) Authority files
f) Datasets</t>
  </si>
  <si>
    <t>h) Over 5 billion triples - please specify approximate number below
Size over 5 billion triples:
Number of triples 6.265.038</t>
  </si>
  <si>
    <t>h) Other (please specify): Open license but currently are not prescribed under any particular standard open licenses</t>
  </si>
  <si>
    <t>b) SPARQL Endpoint
e) Content Negotiation
g) Application
h) Web pages</t>
  </si>
  <si>
    <t>j) Dublin Core
n) Europeana Data Model (EDM) vocabulary
s) ISBD
w) MARC RDF
x) Metadata Object Description Schema
nn) SKOS</t>
  </si>
  <si>
    <t>a) RDF/XML
k) Other (please specify): LOD Vocabularies of the main library institutions</t>
  </si>
  <si>
    <t>gg) Other (please specify): To publish our data sets as LOD we use Brújula, a platform for publication in Linked Open Data of SerDoc, for the publication of linked open data, either as an independent data portal or integrated within a website. To publish our data in linked data we use DIGIBIB (http://www.digibis.com/en/software/digibib), a program that complies with the principles of technology linked open data</t>
  </si>
  <si>
    <t>a) Little documentation or advice on how to build the systems
b) Steep learning curve for staff
e) Establishing the links</t>
  </si>
  <si>
    <t>Provide more publicity and visibility to the results obtained and how users can get a better experience with them in their searches.</t>
  </si>
  <si>
    <t>Biblioteca Virtual de Polígrafos http://www.larramendi.es/i18n/inicio/inicio.do Due to its technological level and innovation</t>
  </si>
  <si>
    <t>We don't know</t>
  </si>
  <si>
    <t>Unknown</t>
  </si>
  <si>
    <t>Valenciana Digital Library (Bivaldi) aims to achieve maximum dissemination of the Valencian bibliographic heritage. In this project more relevant and meaningful Valencian literary and scientific works, as well as those which have been considered of greater interest for the development of scientific research on literature and cultural heritage of Comunitat Valenciana are included.</t>
  </si>
  <si>
    <t>a) Library
c) Metadata Services
d) Digital Library Services
e) Reference/Reader Services
f) Library Systems/Information Technology
i) Computer Science Department
j) Digital humanities
k) Campus museum</t>
  </si>
  <si>
    <t>c) We wanted to provide our users with a richer experience.
f) It was a requirement for a grant.</t>
  </si>
  <si>
    <t>i) Europeana
o) Hispana (http://hispana.mcu.es)
hh) Other (please specify): https://www.wdl.org (World Digital Library)</t>
  </si>
  <si>
    <t>d) Auto-suggest
f) Interlinking</t>
  </si>
  <si>
    <t>o) Web browsers</t>
  </si>
  <si>
    <t>a) Authority files
b) Bibliographic data (e.g., MARC records)
f) Datasets
g) Descriptive metadata
h) Digital collections
l) Statistical data</t>
  </si>
  <si>
    <t>h) Other (please specify): We apply the regulations indicated by Europeana</t>
  </si>
  <si>
    <t>d) File Dumps
f) Embedded Markup (RDFa, MicroData, etc)
g) Application
h) Web pages</t>
  </si>
  <si>
    <t>j) Dublin Core
n) Europeana Data Model (EDM) vocabulary
s) ISBD
w) MARC RDF
x) Metadata Object Description Schema
gg) RDA
ii) RDF Schema</t>
  </si>
  <si>
    <t>a) RDF/XML
e) N3 RDF triplets
k) Other (please specify): W3C LOD EMD 5.2.6. / Dublin Core RDF</t>
  </si>
  <si>
    <t>gg) Other (please specify):: DIGIBIB</t>
  </si>
  <si>
    <t>Biblioteca Virtual de Derecho Aragonés (Gobierno de Aragón)</t>
  </si>
  <si>
    <t>The Virtual Library of Aragonese Law makes public the documents and files related to Aragonese Civil Law and Public Law</t>
  </si>
  <si>
    <t>a) Authority files
b) Bibliographic data (e.g., MARC records)
g) Descriptive metadata
h) Digital collections</t>
  </si>
  <si>
    <t>h) Other (please specify): Public Domain Mark 1.0 https://creativecommons.org/mark/1.0/</t>
  </si>
  <si>
    <t>i) Lack of resources</t>
  </si>
  <si>
    <t xml:space="preserve">Bibliothèque nationale de France  </t>
  </si>
  <si>
    <t>data.bnf.fr groups together resources from the BnF enclosed in various application silos (main catalogue, archives and manuscripts catalogue, virtual exhibitions, digital library, educational resources...) around entities (agents, works, subjects, places and dates). Each entity is available as traditional web pages and structured data depending on the audience.
Targeted audiences are the general public for the front end of the website as well as potential reusers (public and private) and linked data experts (for the structured data side of the website - RDF / JSON pages and dumps).</t>
  </si>
  <si>
    <t>c) Provided by external vendor or supplier
Comment: The solution is developed by a vendor but the data.bnf.fr website and database daily maintenance is operated and hosted by BnF and</t>
  </si>
  <si>
    <t>e) More than four years
Comment: 7 years</t>
  </si>
  <si>
    <t>High search engine ranking for rare content. The number of visitors per day keeps increasing as a general tendency, and data.bnf.fr has an increasing role in providing access to other BnF website (e.g. 1st internal traffic provider for Gallica) The service is very well-known by the library community, and developers in the cultural sector are increasingly aware of its value as they were specifically targeted during the 2 hackathons that have been organized at BnF in 2016 and 2017.</t>
  </si>
  <si>
    <t>a) Library
c) Metadata Services
d) Digital Library Services
e) Reference/Reader Services
f) Library Systems/Information Technology
h) Research and Development group
i) Computer Science Department
j) Digital humanities
o) External consultant/contractor</t>
  </si>
  <si>
    <t>b) Other libraries/archives
c) Other universities/research institutions
i) Part of an international collaboration
j) System vendor
m) External consultants/developers</t>
  </si>
  <si>
    <t>b) We have staff dedicated to linked data project(s).
c) We are adding/have added new staff with linked data expertise.</t>
  </si>
  <si>
    <t>b) We thought we could enhance our own data by consuming linked data from other sources.
c) We wanted to provide our users with a richer experience.
d) We wanted to see if consuming linked data would improve our Search Engine Optimization (SEO)..
e) We wanted greater accuracy and scope in our search results.
h) We wanted to experiment with combining different types of data into a single triple store.</t>
  </si>
  <si>
    <t>a) AGROVAC (United Nation’s Food and Agriculture Organization)
f) DBpedia
g) Deutsche National Bibliothek’s Linked Data Service
k) GeoNames
p) id.loc.gov
q) ISNI (International Standard Name Identifier)
t) MusicBrainz
bb) VIAF (Virtual International Authority File)
cc) wikidata
gg) Resources we convert to linked data ourselves
hh) Other (please specify): http://datos.bne.es (entity-driven, linked data website from the BNE) ; http://data.ign.fr (French map institute) ; http://data.insee.fr (French statistics institute) http://www.idref.fr (French Bibliographic Agency for the Higher Education) ; http://data.culture.fr/thesaurus (Thesauri for the Archives in France)</t>
  </si>
  <si>
    <t>a) Enrich bibliographic metadata or descriptions
e) Dataset discovery
f) Interlinking</t>
  </si>
  <si>
    <t>Yes (briefly describe): SNAC ; IMSLP ; dewey.info below 3 decimals under a public license</t>
  </si>
  <si>
    <t>a) Size of RDF dumps
b) Volatility of data formats of dumps
d) What is published to the Internet as Linked Data is not always reuseable or lacks URIs
f) Lack of needed off-the-shelf tools
h) Matching, disambiguating and aligning source data and the linked data resources
l) Unstable endpoints
m) Datasets not being updated</t>
  </si>
  <si>
    <t>Start to consider legal issues from the beginning. Achieving open linked data (in the legal sense of the term) is key to reaching out to new communities. Do not focus on technical stuff, but on what you want to achieve. The technical stuff (including data model and ontology choices) should be tailored to your goals, not the other way round.
Ask yourself what you have that others don't. Build on top of that, and see how you can exploit that to reach out to a wider audience and demonstrate your added value.
Do not reinvent the wheel.</t>
  </si>
  <si>
    <t>a) We heard about linked data and wanted to try it out by exposing some of our data as linked data.
c) We wanted to expose our data to a larger audience on the Web.
d) We wanted to see if publishing our data as linked data would improve our Search Engine Optimization (SEO.)
e) We wanted to demonstrate what could be done with our datasets as linked data.
g) Other (please specify) Experiment bibliographic transition outside of our catalogue, with a web mindset.</t>
  </si>
  <si>
    <t>a) Authority files
b) Bibliographic data (e.g., MARC records)
e) Data about people
g) Descriptive metadata
h) Digital collections
j) Geographic data
k) Ontologies/vocabularies
m) Other (please specify) Data about performance works (e.g. shows), years and time period.</t>
  </si>
  <si>
    <t>c) Bibliographic Ontology
d) Biographical Ontology
k) Dublin Core Terms
q) FOAF
r) FRBR
t) ISNI
u) Local vocabulary
y) Music Ontology
aa) OAI ORE Terms
dd) Owl 2 Web Ontology Language
gg) RDA
hh) rdaGr2
ii) RDF Schema
kk) Schema.org
nn) SKOS
pp) WGS84 Geo Positioning</t>
  </si>
  <si>
    <t>a) RDF/XML
b) RDF/JSON
c) RDFa
d) Turtle
e) N3 RDF triplets
f) N-Triples
h) JSON-LD
k) Other (please specify): For geographic data, we use GeoJSON</t>
  </si>
  <si>
    <t>v) Python
w) RDF Store
z) SPARQL
cc) Virtuoso Universal Server (provide SPARQL endpoint)
gg) Other (please specify): We use Cubicweb: https://www.cubicweb.org</t>
  </si>
  <si>
    <t>b) Steep learning curve for staff
c) Selecting appropriate ontologies to represent our data
d) Inconsistency in legacy data
e) Establishing the links
i) Lack of resources</t>
  </si>
  <si>
    <t>Yes. Nomisma.org Getty vocabularies Linked data projects from the British Museum LD4P</t>
  </si>
  <si>
    <t>SWIB conference; ESWC / ISWC conferences; LODLAM conference; Dublin Core conference; semweb.pro (French yearly conference on semantic web-related topics); BIBFRAME list.</t>
  </si>
  <si>
    <t>Bi-directionally linking author entries in our discovery layer a-z.lu and the author's page on http://www.autorenlexikon.lu</t>
  </si>
  <si>
    <t>Linking titles and author information based on authority data curated by the National library.</t>
  </si>
  <si>
    <t>d) More than two years and less than four years
Comment: The link from a-z.lu is not longer available.</t>
  </si>
  <si>
    <t>New authority data has been created and authority data sets have been enriched and are now regularly managed.</t>
  </si>
  <si>
    <t>b) Get wider organizational support
d) Get more staff
j) Other (please specify):: The clean up of data sets would have benefitted from wider organisational support. Getting input from reader services would be helpful in targeting audiences.</t>
  </si>
  <si>
    <t>a) We heard about linked data and wanted to try it out by using linked data sources.
b) We thought we could enhance our own data by consuming linked data from other sources.
e) We wanted greater accuracy and scope in our search results.
g) We wanted more effective internal metadata management.</t>
  </si>
  <si>
    <t>hh) Other (please specify): a data dump from the literary archives website</t>
  </si>
  <si>
    <t>Yes. Using worldcat in cataloguing</t>
  </si>
  <si>
    <t xml:space="preserve">CUL wiki
https://www.ld4l.org/ </t>
  </si>
  <si>
    <t>https://authority.bibsys.no/authority/</t>
  </si>
  <si>
    <t>Swager API to our authority data (person, organization, subject, work etc). In progress, most work is done on person - integration with viaf/isni. Stating now with orcid.</t>
  </si>
  <si>
    <t>a) Library
c) Metadata Services
d) Digital Library Services
h) Research and Development group
o) External consultant/contractor
q) Other (please specify): National Library</t>
  </si>
  <si>
    <t>b) Other libraries/archives
c) Other universities/research institutions
d) Other members of our consortium
g) Part of a state-wide/province-wide collaboration
h) Part of a national collaboration
i) Part of an international collaboration
j) System vendor</t>
  </si>
  <si>
    <t>a) Added to the responsibilities of current staff.
b) We have staff dedicated to linked data project(s).
e) We are hiring/have hired external consultants with linked data expertise.</t>
  </si>
  <si>
    <t>e) 50,000 - 100,000 requests/day</t>
  </si>
  <si>
    <t>The project has been judged a success in terms of opening public data by the UK Cabinet Office. As a project, the data model was influential on a number of different initiatives. It assisted in moving forward the discussions about linked data in libraries. Due to difficulties in assessing the service value beyond experimental and educational activities, we have now implemented a dashboard, which will hopefully better assist us in determining usage.</t>
  </si>
  <si>
    <t>b) Get wider organizational support
j) Other (please specify): Linked data is now more mature; we would therefore have a wider frame of reference. We would seek to develop a system more integrated with our core services. We would also prioritize schema.org and JSON-LD, which were not prominent when we started.</t>
  </si>
  <si>
    <t>k) GeoNames
p) id.loc.gov
q) ISNI (International Standard Name Identifier)
r) Lexvo
bb) VIAF (Virtual International Authority File)</t>
  </si>
  <si>
    <t>There are many more exemplars of good practice and more online information relating to consuming linked data. Our advice would be read as widely as possible and consult with experts in the community.</t>
  </si>
  <si>
    <t>a) We heard about linked data and wanted to try it out by exposing some of our data as linked data.
c) We wanted to expose our data to a larger audience on the Web.
e) We wanted to demonstrate what could be done with our datasets as linked data.
g) Other (please specify) UK Government Public Sector Initiative</t>
  </si>
  <si>
    <t>c) Bibliographic Ontology
d) Biographical Ontology
e) British Library Terms
k) Dublin Core Terms
o) Event Ontology
q) FOAF
s) ISBD
t) ISNI
dd) Owl 2 Web Ontology Language
gg) RDA
ii) RDF Schema
nn) SKOS
qq) Other (please specify): RDA unconstrained properties; one umbel property (umbel:isLike); VoID to describe the datasets.</t>
  </si>
  <si>
    <t>same advice as for consuming linked data</t>
  </si>
  <si>
    <t>Yes. http://data.bnf.fr Linked Open Data project of Bibliothèque nationale de France Integrated with core services; regularly developed; BIBFRAME (https://www.loc.gov/bibframe/) as a potential successor to MARC21; RDA Registry (www.rdaregistry.info) as a rich source of metadata elements and relationship designators; Wikidata as a potential authority hub.</t>
  </si>
  <si>
    <t>DCMI listservs; public-lod@w3.org; blogposts associated with particular projects; Euclid - Educational Curriculum for the usage of Linked Data http://euclid-project.eu/; SWIB (Semantic Web in Libraries conference) webcasts http://swib.org/swib14/history.php; LD4PE http://explore.dublincore.net/</t>
  </si>
  <si>
    <t>Via ttl e.g. https://www.bl.uk/romantics-and-victorians/collection-items.ttl from https://www.bl.uk/romantics-and-victorians/#dataset http://blogs.bl.uk/digital-scholarship/2017/05/how-can-a-turtle-and-the-bbc-connect-learners-with-literature.html http://museum-api.pbworks.com/w/page/111197071/British%20Library%20BBC%20RES%20data%20modelling</t>
  </si>
  <si>
    <t>Our goal was to contribute to the BBC RES project to help make content on our Learning site easier for teachers to find, via apps that use the BBC service.</t>
  </si>
  <si>
    <t>c) Provided by external vendor or supplier
Comment: It was a combination of in-house and external work but an external supplier did the actual CMS updates</t>
  </si>
  <si>
    <t>i) Other (please specify): The BBC RES project is still creating links with developers who will use the site.</t>
  </si>
  <si>
    <t>They included ways of measuring referrals to our site at our request to help us understand the impact of the LOD work and consider the ROI for future versions.</t>
  </si>
  <si>
    <t>c) Metadata Services
f) Library Systems/Information Technology
j) Digital humanities
o) External consultant/contractor</t>
  </si>
  <si>
    <t>e) Part of a discipline-specific collaboration</t>
  </si>
  <si>
    <t>a) Authority files
e) Data about people
g) Descriptive metadata
h) Digital collections</t>
  </si>
  <si>
    <t>e) British Library Terms 
o) Event Ontology
q) FOAF
dd) Owl 2 Web Ontology Language</t>
  </si>
  <si>
    <t>gg) Other (please specify): It's published via our Sitecore content management system.</t>
  </si>
  <si>
    <t>a) Little documentation or advice on how to build the systems
b) Steep learning curve for staff 
c) Selecting appropriate ontologies to represent our data
j) Other (please specify): Lack of resources on all sides leading to delays between changes and testing</t>
  </si>
  <si>
    <t>Plan to measure the impact as early as you can, and ensure that you have some early users lined up to benefit from the work.</t>
  </si>
  <si>
    <t>Carleton University (And others)</t>
  </si>
  <si>
    <t>http://data.carnegiehall.org</t>
  </si>
  <si>
    <t>Carnegie Hall has released its performance history data as Linked Open Data. The initial release encompasses performance history data from 1891 through the end of the 2015-16 concert season (July 15, 2016). Since it opened in 1891, Carnegie Hall has been a center of cultural and political expression, presenting and providing a venue for many different types of music and culture across multiple performance spaces. We believe this data represents an important, underrepresented addition to the LOD cloud. Target audience is developers, music and/or cultural historians, digital humanists.
Documentation and additional information at:
https://github.com/CarnegieHall/linked-data</t>
  </si>
  <si>
    <t>c) Provided by external vendor or supplier
Comment: Data production/serialization done in-house; triple store provided by cloud data provider service</t>
  </si>
  <si>
    <t>j) System vendor
m) External consultants/developers</t>
  </si>
  <si>
    <t>a) We heard about linked data and wanted to try it out by exposing some of our data as linked data.
c) We wanted to expose our data to a larger audience on the Web.
e) We wanted to demonstrate what could be done with our datasets as linked data.
g)  Other (please specify): Grant-funded project related to music history; grant allows us to explore possibilities of LOD</t>
  </si>
  <si>
    <t>a) Authority files
e) Data about people
g) Descriptive metadata
j) Geographic data</t>
  </si>
  <si>
    <t>g) CIDOC-CRM
k) Dublin Core Terms
o) Event Ontology
q) FOAF
y) Music Ontology
ii) RDF Schema
kk) Schema.org
nn) SKOS
pp) WGS84 Geo Positioning
qq) Other (please specify): GND Ontology; DBpedia Ontology</t>
  </si>
  <si>
    <t>f) N-Triples
h) JSON-LD</t>
  </si>
  <si>
    <t>k) GraphDB (formerly OWLIM) by Ontotext Software
v) Python
z) SPARQL
gg) Other (please specify): Squebi SPARQL editor and SPARQL result visualizer</t>
  </si>
  <si>
    <t>Yes. Linked Jazz (https://linkedjazz.org/) - exploring social relationships among jazz musicians; relevant to our project; active development of tools and methods for creating and publishing linked data</t>
  </si>
  <si>
    <t>LODLAM, code4lib, Wikidata + GLAM Facebook group</t>
  </si>
  <si>
    <t>Casalini Libri  (SHARE-VDE group)</t>
  </si>
  <si>
    <t>www.share-vde.org</t>
  </si>
  <si>
    <t>What is SHARE-VDE?
SHARE-VDE is a library-driven initiative to establish an effective environment for the use of linked data by libraries within a global context. 
Who is responsible for it?
SHARE-VDE is a collaborative project led and governed by the library community according to its needs and formulated by Casalini Libri and @Cult, based on initial input from 16 North American University Libraries. 
What are its principal objectives?
To establish standards and infrastructures to “future-proof” library data, ensuring. compatibility with the structure of linked data.
To create a collaborative linked data environment.
To enrich library data, thereby increasing the discoverability of all types of resources.
To improve the user experience and deliver wider search results to library patrons.
To support integration with collective and local systems. 
SHARE-VDE also hopes to help reveal the wealth of data within existing collections, which often remain hidden or unexpressed in a traditional catalogue.
What are the advantages?
Libraries will be able to integrate their data into the semantic web while maintaining ownership and control of their own data. 
They also benefit from the streamlined administration of a collaborative. environment and an extensive data pool.
Discoverability of resources is increased. 
Usage and sharing of data are encouraged.
Support is provided to cultural heritage collections.
Who are the participating libraries?
The institutions involved in the research and development phases (2016-2017) of the project are (in order of State): Stanford University, University California Berkeley, Yale University, Library of Congress, University of Chicago, University of Michigan Ann Arbor, Harvard University, Massachusetts Institute of Technology, Duke University, Cornell University, Columbia University, University of Pennsylvania, Pennsylvania State University, Texas A&amp;M University, University of Alberta, University of Toronto.</t>
  </si>
  <si>
    <t>b) Multi-institutional project or service</t>
  </si>
  <si>
    <t>e) data.bnf.fr
f) DBpedia
g) Deutsche National Bibliothek’s Linked Data Service
j) FAST (Faceted Application of Subject Terminology)
k) GeoNames
l) Getty vocabularies
p) id.loc.gov
q) ISNI (International Standard Name Identifier)
bb) VIAF (Virtual International Authority File)
cc) wikidata
ee) WorldCat.org
ff) WorldCat.org Works
gg) Resources we convert to linked data ourselves</t>
  </si>
  <si>
    <t>g) java script
h) jQuery
j) RDF Store
m) Solr
n) SPARQL
o) Web browsers
p.)XML</t>
  </si>
  <si>
    <t>a) Size of RDF dumps
d) What is published to the Internet as Linked Data is not always reuseable or lacks URIs
h) Matching, disambiguating and aligning source data and the linked data resources
j) Disambiguation of terms across different languages is difficult.
k) Service reliability</t>
  </si>
  <si>
    <t>a) Authority files
b) Bibliographic data (e.g., MARC records)
e) Data about people
g) Descriptive metadata</t>
  </si>
  <si>
    <t>h) Other (please specify): To be defined.</t>
  </si>
  <si>
    <t>b) SPARQL Endpoint
d) File Dumps
e) Content Negotiation
h) Web pages
i) Other (please specify): Directly through the partner's catalogues.</t>
  </si>
  <si>
    <t>b) BibFrame
j) Dublin Core
q) FOAF
r) FRBR
s) ISBD
t) ISNI
u) Local vocabulary
v) MADS/RDF
w) MARC RDF
gg) RDA
ii) RDF Schema
kk) Schema.org
nn) SKOS</t>
  </si>
  <si>
    <t>n) Java
w) RDF Store
y) Solr
z) SPARQL
gg) Other (please specify): Blazegraph, Stardog</t>
  </si>
  <si>
    <t>b) Steep learning curve for staff
c) Selecting appropriate ontologies to represent our data
g) Immature software</t>
  </si>
  <si>
    <t>Charles University</t>
  </si>
  <si>
    <t>https://etl.linkedpipes.com</t>
  </si>
  <si>
    <t>LinkedPipes ETL is an ETL tool for Linked Data targeting data publishers.</t>
  </si>
  <si>
    <t>c) Metadata Services
h) Research and Development group
i) Computer Science Department
l) )Faculty in academic departments</t>
  </si>
  <si>
    <t>c) Other universities/research institutions
h) Part of a national collaboration
n) Other (please specify): Runs the National Open Data Catalog</t>
  </si>
  <si>
    <t>b) We thought we could enhance our own data by consuming linked data from other sources.
e) We wanted greater accuracy and scope in our search results.
g) We wanted more effective internal metadata management.
h) We wanted to experiment with combining different types of data into a single triple store.</t>
  </si>
  <si>
    <t>f) DBpedia
hh) Other (please specify): https://linked.opendata.cz https://data.cssz.cz https://nkod.opendata.cz</t>
  </si>
  <si>
    <t>d) Auto-suggest
e) Dataset discovery
f) Interlinking</t>
  </si>
  <si>
    <t>Yes. Business Registry</t>
  </si>
  <si>
    <t>a) Apache Fuseki
d) CURL API
j) RDF Store
m) Solr
n) SPARQL
o) Web browsers</t>
  </si>
  <si>
    <t>a) Size of RDF dumps
b) Volatility of data formats of dumps
k) Service reliability
l) Unstable endpoints</t>
  </si>
  <si>
    <t>* Support all serializations
*  Endpoints fail</t>
  </si>
  <si>
    <t>a) Authority files
f) Datasets
g) Descriptive metadata
l) Statistical data</t>
  </si>
  <si>
    <t>h) Other (please specify): In the Czech Republic, the situation is complicated. We have 3 types of law that each needs to be addressed by not assigning or assigning a license. For that we use CC-ZERO and CC-BY</t>
  </si>
  <si>
    <t>b) SPARQL Endpoint
d) File Dumps
e) Content Negotiation
g) Application</t>
  </si>
  <si>
    <t>h) Data Catalog Vocabulary
j) Dublin Core
k) Dublin Core Terms
q) FOAF
dd) Owl 2 Web Ontology Language
ii) RDF Schema
kk) Schema.org
nn) SKOS
pp) WGS84 Geo Positioning</t>
  </si>
  <si>
    <t>a) RDF/XML
c) RDFa
d) Turtle
f) N-Triples
g) N-Quads
h) JSON-LD
k))Other (please specify): TriG</t>
  </si>
  <si>
    <t>d) Apache Fuseki
n) Java
y) Solr
z) SPARQL
cc) Virtuoso Universal Server (provide SPARQL endpoint)
ee) XSLT</t>
  </si>
  <si>
    <t>a) Little documentation or advice on how to build the systems
d) Inconsistency in legacy data
g) Immature software
h) Lack of tools</t>
  </si>
  <si>
    <t>Use LinkedPipes ETL :)</t>
  </si>
  <si>
    <t>W3C Recommendations, the Solid community - Social Web Working Group</t>
  </si>
  <si>
    <t>https://dati.cobis.to.it/</t>
  </si>
  <si>
    <t>The CoBiS Linked Open Data project started in 2015 with the aim of providing a unique access point to library collections.The bibliographic data of 6 institutions participating in the pilot project have been made interoperable between them.The catalogs, published using open methods and technologies, have been linked to the Linked Open Data Cloud and made better accessible to the online community;the data are exposed through a SPARQL endpoint publicly accessible at this address: https://dati.cobis.to.it/sparql.</t>
  </si>
  <si>
    <t>b) Multi-institutional project or service
Comment: Collaboration between Cobis Institutions and external supplier</t>
  </si>
  <si>
    <t>b) Less than one year
Comment: The project was officiallly presented in 2017, december</t>
  </si>
  <si>
    <t>i) Other (please specify)::We are'nt able to quantify requestes at the moment</t>
  </si>
  <si>
    <t>We had a great success in terms of visibility of our collections and this is one of the very few projects in Italy. We had problems with the catalog's data, not always correct, in particular the author's authority files was very different in each catalog</t>
  </si>
  <si>
    <t>d) Get more staff
j) Other (please specify):: The check and correction of the catalog's data need more staff dedicated in it</t>
  </si>
  <si>
    <t>a) Library
q) Other (please specify): All the libraries involved are one-person libraries</t>
  </si>
  <si>
    <t>g) Other (please specify): We received public funds and a small private financing</t>
  </si>
  <si>
    <t>h) We wanted to experiment with combining different types of data into a single triple store.
i) Other (please specify): We neded to find a way to link catalog's informations from different institutions to create a sort of common catalogue</t>
  </si>
  <si>
    <t>f) DBpedia
bb VIAF (Virtual International Authority File)
cc) wikidata
ee) WorldCat.org</t>
  </si>
  <si>
    <t>a) Enrich bibliographic metadata or descriptions
c) Automated authority control
f) Interlinking
h) Harmonize data from multiple sources</t>
  </si>
  <si>
    <t>c) Lack of authority control
d) What is published to the Internet as Linked Data is not always reuseable or lacks URIs
e) It's difficult to get other institutions to do their own harmonization between objects and concepts.
g) Mapping of vocabulary
h) Matching, disambiguating and aligning source data and the linked data resources
j) Disambiguation of terms across different languages is difficult.
m) Datasets not being updated</t>
  </si>
  <si>
    <t>c) We wanted to expose our data to a larger audience on the Web.
g)  Other (please specify): We needed to find a way to link catalog's informations from different institutions to create a sort of common catalogue</t>
  </si>
  <si>
    <t>h) Other (please specify): CC BY 4.0</t>
  </si>
  <si>
    <t>b) BibFrame
kk) Schema.org</t>
  </si>
  <si>
    <t>Biblioteca National de Espana http://datos.bne.es/inicio.html</t>
  </si>
  <si>
    <t>IFLA Linked data Special interests group</t>
  </si>
  <si>
    <t>https://bibcat.coalliance.org</t>
  </si>
  <si>
    <t>Using selected MARC records from Colorado College and the University of Colorado Boulder that were generated from the Alliance's Gold Rush comparison service and the Library of Congress marc2bibframe2 project, these MARC records and converted into BIBFRAME 2.0 RDF and stored in a RDF triplestore. The RDF Linked Library data is published to the web as Schema.org JSON-LD for indexing by Google, Bing, and other search engines.</t>
  </si>
  <si>
    <t>a) Library
d) Digital Library Services
f) Library Systems/Information Technology</t>
  </si>
  <si>
    <t>a) Covered by our library/archive.
f) Privately funded</t>
  </si>
  <si>
    <t>b) We thought we could enhance our own data by consuming linked data from other sources.
c) We wanted to provide our users with a richer experience.
d) We wanted to see if consuming linked data would improve our Search Engine Optimization (SEO).
g) We wanted more effective internal metadata management.</t>
  </si>
  <si>
    <t>j) FAST (Faceted Application of Subject Terminology)
k) GeoNames
p) id.loc.gov
w) ORCID (Open Researcher and Contributor ID)
ee) WorldCat.org</t>
  </si>
  <si>
    <t>j) RDF Store
l) SKOS repository
n) SPARQL
r) Other (please specify): BIBCAT and RDFFramework</t>
  </si>
  <si>
    <t>l) Unstable endpoints
n) Other (please specify): Poor performance of triplestores</t>
  </si>
  <si>
    <t>a) Authority files
b) Bibliographic data (e.g., MARC records)
e) Data about people
f) Datasets
g) Descriptive metadata
h) Digital collections</t>
  </si>
  <si>
    <t>d) File Dumps
f) Embedded Markup (RDFa, MicroData, etc)
h) Web pages</t>
  </si>
  <si>
    <t>b) BibFrame
i) DPLA metadata application profile
w) MARC RDF
kk) Schema.org
nn) SKOS</t>
  </si>
  <si>
    <t>a) RDF/XML
b) RDF/JSON
d) Turtle
e) N3 RDF triplets
g) N-Quads
h) JSON-LD</t>
  </si>
  <si>
    <t>i) Fedora Commons
v) Python
w) RDF Store</t>
  </si>
  <si>
    <t>c) Selecting appropriate ontologies to represent our data
e) Establishing the links
h) Lack of tools</t>
  </si>
  <si>
    <t>Consorci de Serveis Universitaris de Catalunya (CSUC)</t>
  </si>
  <si>
    <t>http://ld4p.org/</t>
  </si>
  <si>
    <t>Native RDF cataloging of LPs from the Cornell Hip Hop Collection. This project is funded by LD4P, an Andrew W. Mellon Foundation funded project in collaboration with Columbia, Cornell, Harvard, Princeton, Stanford Universities and the Library of Congress. LD4P is a partner project with LD4L-Labs, notably the VitroLib work item.</t>
  </si>
  <si>
    <t>c) More than one year and less than two years
Comment: July 2016- June 2018</t>
  </si>
  <si>
    <t>Engagement between catalogers and developers on SHACL application profiles, VitroLib customization and native RDF cataloging has yielded significant understanding of needs for linked data editing environments. This is a successful outcome.</t>
  </si>
  <si>
    <t>f) DBpedia
j) FAST (Faceted Application of Subject Terminology)
k) GeoNames
l) Getty vocabularies
p) id.loc.gov
r) Lexvo</t>
  </si>
  <si>
    <t>n) SPARQL
o) Web browsers</t>
  </si>
  <si>
    <t>g)  Other (please specify): We wanted to provide an ontology extension to BIBFRAME</t>
  </si>
  <si>
    <t>a) Authority files
b) Bibliographic data (e.g., MARC records)
g) Descriptive metadata
k) Ontologies/vocabularies</t>
  </si>
  <si>
    <t>b) BibFrame
g) CIDOC-CRM
k) Dublin Core Terms
q) FOAF
v) MADS/RDF
gg) RDA
ii) RDF Schema
kk) Schema.org
oo) VIVO Core
qq) Other (please specify): see: https://github.com/LD4P</t>
  </si>
  <si>
    <t>https://github.com/LD4P/arm</t>
  </si>
  <si>
    <t>Art and Rare Materials BIBFRAME Ontology Extension (ARM), on which Cornell is lead for the Rare Materials component, extends the BIBFRAME core ontology to support rare descriptive practice, particularly in terms of Instance-level and Item-level data. ARM effort is in strong collaboration with the Rare Books and Maniscripts Section of ACRL's Bibliographic Standards Committee. ARM is supported in part by LD4P, an Andrew W. Mellon Foundation funded project in collaboration with Columbia, Cornell, Harvard, Princeton, Stanford Universities and the Library of Congress.</t>
  </si>
  <si>
    <t>a) All done in-house
Comment: Multi-institutional project with most functionality delivered in-house. Some use of GitHub and https://w3id.org</t>
  </si>
  <si>
    <t>a) It's not yet in production.
Comment: Outputs of the project (e.g.: Art and Rare Materials BIBFRAME Ontology Extension) will be considered for adoption by RBMS and ARLIS; however, this work is still experimental as of May 2018.</t>
  </si>
  <si>
    <t>f) DBpedia
j) FAST (Faceted Application of Subject Terminology)
k) GeoNames
l) Getty vocabularies
p) id.loc.gov
r) Lexvo
hh) Other (please specify): VIVO, RDA RDF, QUDT</t>
  </si>
  <si>
    <t>f) Lack of needed off-the-shelf tools
g) Mapping of vocabulary
k) Service reliability
l) Unstable endpoints</t>
  </si>
  <si>
    <t>g)  Other (please specify): We want to provide an ontology extension to BIBFRAME</t>
  </si>
  <si>
    <t>e) Content Negotiation
i) Other (please specify): The ontology files are currently available through content negotiation. Soon web documentation will be available as well.</t>
  </si>
  <si>
    <t>b) BibFrame
g) CIDOC-CRM
k) Dublin Core Terms
q) FOAF
u) Local vocabulary
v) MADS/RDF
gg) RDA
ii) RDF Schema
nn) SKOS
oo) VIVO Core
qq) Other (please specify): See: https://github.com/LD4P/arm/tree/develop/application_profiles/sources/ontologies</t>
  </si>
  <si>
    <t>gg) Other (please specify): https://w3id.org</t>
  </si>
  <si>
    <t>SWIB, US2TS</t>
  </si>
  <si>
    <t>https://github.com/ld4l-labs/vitrolib</t>
  </si>
  <si>
    <t>VitroLib, a linked data editor based on the VIVO/Vitro core, is an output of the LD4L-Labs project. LD4L-Labs (https://www.ld4l.org/) is an Andrew W. Mellon Foundation funded project in collaboration with Stanford University Library, Harvard Library and the University of Iowa. The focus of work in this project is tooling to facilitate adoption of linked data technologies in library workflows, notably and look-up services. Additionally, we undertook a large-scale analysis of BIBFRAME 2.0 and built bibliotek-o (https://bibliotek-o.org/) to encourage community engagement with modeling and assessment of BIBFRAME; bibliotek-o is a proof-of-concept rather than a maintained ontology. LD4L-Labs is a partner project with LD4P.</t>
  </si>
  <si>
    <t>c) More than one year and less than two years
Comment: Although components of the project have been implemented, these implementations are all in experimental spaces =&gt; a. It's not yet in production.</t>
  </si>
  <si>
    <t>Mostly -- The VitroLib editor is supporting cataloging experiments but is not intended as a production tool</t>
  </si>
  <si>
    <t>f) DBpedia
j) FAST (Faceted Application of Subject Terminology)
k) GeoNames
l) Getty vocabularies
p) id.loc.gov
r) Lexvo
hh) Other (please specify): https://github.com/LD4P/arm/tree/develop/application_profiles/sources/vocabularies</t>
  </si>
  <si>
    <t>a) Enrich bibliographic metadata or descriptions
d) Auto-suggest
f) Interlinking</t>
  </si>
  <si>
    <t>Yes (briefly describe): ISNI currently isn't publishing linked data</t>
  </si>
  <si>
    <t>c) Bespoke Jena applications (or bespoke local software tools)
m) Solr
n) SPARQL</t>
  </si>
  <si>
    <t>c) We wanted to expose our data to a larger audience on the Web.
e) We wanted to demonstrate what could be done with our datasets as linked data.
g)  Other (please specify): We want to demonstrate the benefits of linked data catalogs and develop supporting tools</t>
  </si>
  <si>
    <t>b) Bibliographic data (e.g., MARC records)
g) Descriptive metadata
k) Ontologies/vocabularies</t>
  </si>
  <si>
    <t>b) BibFrame
j) Dublin Core
k) Dublin Core Terms
o) Event Ontology
p) Fabio (FRBR-aligned bibliographic ontology)
q) FOAF
u) Local vocabulary
v) MADS/RDF
w) MARC RDF
y) Music Ontology
gg) RDA
ii) RDF Schema
kk) Schema.org
nn) SKOS
oo) VIVO Core
qq) Other (please specify): PAV, vCard, OpenAnnotation, PROV</t>
  </si>
  <si>
    <t>a) RDF/XML
b) RDF/JSON
d) Turtle
e) N3 RDF triplets</t>
  </si>
  <si>
    <t>n) Java
y) Solr</t>
  </si>
  <si>
    <t>j) Other (please specify): N/A</t>
  </si>
  <si>
    <t xml:space="preserve">https://github.com/ld4l-labs/linked_data_authorities https://github.com/ld4l-labs/qa_server
</t>
  </si>
  <si>
    <t>Effective lookup services for authorities and other data are essential for the creation and editing of linked data. Our work extends the Samvera "Questioning Authority" component (gem) to support integration of a variety of linked data authority sources into applications via a simple JSON API. This has been developed as part of the  LD4L-Labs project (and the preceeding LD4L project) funded by the  Andrew W. Mellon Foundation and in collaboration with the University of Iowa. These lookup tools are integrated into the VitroLib linked data catalog editor and are also being used in other Samvera-based projects.</t>
  </si>
  <si>
    <t>a) It's not yet in production.
Comment: These implementations are all in experimental spaces =&gt; a. It's not yet in production.</t>
  </si>
  <si>
    <t>continuing work to refine UI patterns for use with catalog editing. Very promising.</t>
  </si>
  <si>
    <t xml:space="preserve">e) Have more time allocated for its development
</t>
  </si>
  <si>
    <t>a) AGROVAC (United Nation’s Food and Agriculture Organization)
f) DBpedia
j) FAST (Faceted Application of Subject Terminology)
k) GeoNames
l) Getty vocabularies
p) id.loc.gov
bb) VIAF (Virtual International Authority File)
hh) Other (please specify): NALT, MESH</t>
  </si>
  <si>
    <t>Yes (briefly describe): ISNI</t>
  </si>
  <si>
    <t>a) Apache Fuseki
m) Solr
n) SPARQL
r) Other (please specify): (Ruby and Samvera stack)</t>
  </si>
  <si>
    <t>b) Volatility of data formats of dumps
i) Understanding how the data is structured before using it.
k) Service reliability
m) Datasets not being updated</t>
  </si>
  <si>
    <t>https://scholars.cornell.edu/</t>
  </si>
  <si>
    <t>i) To advance the visibility and accessibility of Cornell scholarship and creative expression. ii) To explore the scholarship of Cornell from the perspective of what the scholarly record itself can tell us. iii) To use it as a data service for stakeholder academic units where a unit can access list of publications, grants, current faculty and more. iv) To use it as One Cornell Research Information Management System.</t>
  </si>
  <si>
    <t>c) More than one year and less than two years
Comment: We had VIVO Cornell in production for more than 5 years. In year 2017, VIVO Cornell was decommissioned and Scholars@Cornell took its place. =&gt; c) More than one year and less than two years</t>
  </si>
  <si>
    <t>i) Other (please specify): N/A</t>
  </si>
  <si>
    <t>Yes -- Project requires engagement from academic units. As far as technical aspects are concerned, then answer would be Yes. If we evaluate how many academic units are covered so far, then it is a work under progress. We measure success based on Data Quality and Academic Unit coverage.</t>
  </si>
  <si>
    <t>j) Other (please specify): i) Few changes on the technical side ii) Will hire a Communication and Outreach Coordinator</t>
  </si>
  <si>
    <t>a) Library
f) Library Systems/Information Technology
q) Other (please specify): Admin Staff from Cornell Colleges (4), Communication Staff from Cornell Center (1), and Institute (1)</t>
  </si>
  <si>
    <t>n) Other (please specify): None. However we are part of larger VIVO Community.</t>
  </si>
  <si>
    <t>d) Data about our institution
e) Data about people
f) Datasets
g) Descriptive metadata
k) Ontologies/vocabularies</t>
  </si>
  <si>
    <t>h) Other (please specify): Creative Commons CC-BY 3.0 license</t>
  </si>
  <si>
    <t>d) File Dumps
e) Content Negotiation
h) Web pages
i) Other (please specify): API</t>
  </si>
  <si>
    <t>c) Bibliographic Ontology
k) Dublin Core Terms
p) Fabio (FRBR-aligned bibliographic ontology)
nn) SKOS
oo) VIVO Core
qq) Other (please specify): VIVO Core ontology which consists of modules from (OBO, BIBO, FOAF, VCARD, SKOS, DC Terms, FABIO, and more.</t>
  </si>
  <si>
    <t>n) Java
y) Solr
gg) Other (please specify): Freemarker templates, D3 libraries</t>
  </si>
  <si>
    <t>Be sure one knows the basics of Linked Data technologies. Purpose of generating linked data, formats, models etc.</t>
  </si>
  <si>
    <t>As a concerted effort to explore a migration path from MARC to linked data, Cornell Library Technical Services has participated in various efforts (e.g. OCLC's Project Passage Pilot, PCC ISNI Pilot, and URIs in MARC). The focus here is to address specific known barriers for adoption in current workflows. The PCC URIs in MARC work allows us to connect our existing library data to linked data on the web for both identity management and greater context and search capabilities in our discovery environments. The PCC ISNI Pilot and OCLC's Project Passage Pilot are alternative (but tangible) approaches to the traditional National Authority work our catalogers currently undertake.</t>
  </si>
  <si>
    <t>Yes, the more projects we engage in, the more a desireable migration path becomes more clear; success can be seen in the amount of interest, initiatives, and tools being built to these ends.</t>
  </si>
  <si>
    <t>h) Have more realistic expectations
j) Other (please specify): Focus on fewer initiatives and coordinate communication across initiatives better.</t>
  </si>
  <si>
    <t>b) Other libraries/archives
c) Other universities/research institutions
n) Other (please specify): Namely OCLC and PCC</t>
  </si>
  <si>
    <t>j) FAST (Faceted Application of Subject Terminology)
q) ISNI (International Standard Name Identifier)
hh) Other (please specify): VIVO entities, OCLC Pilot Project Entities</t>
  </si>
  <si>
    <t>a) Enrich bibliographic metadata or descriptions
b) Enrich an application
d) Auto-suggest
f) Interlinking
h) Harmonize data from multiple sources</t>
  </si>
  <si>
    <t>r) Other (please specify): ISNI's platform, Voyager, MARC Edit, Wikibase (From OCLC Pilot)</t>
  </si>
  <si>
    <t>f) Lack of needed off-the-shelf tools
g)  Mapping of vocabulary</t>
  </si>
  <si>
    <t>Do so deliberately, matching use cases to what the data will provide. Be prepared to work with a number of data models.</t>
  </si>
  <si>
    <t>c) We wanted to expose our data to a larger audience on the Web.
e) We wanted to demonstrate what could be done with our datasets as linked data.
f) We needed to publish linked data in order to consume it.
g)  Other (please specify): More easily create entities and link to them within our existing data structures</t>
  </si>
  <si>
    <t xml:space="preserve">a) Authority files
b) Bibliographic data (e.g., MARC records)
d) Data about our institution
e) Data about people
g) Descriptive metadata
h) Digital collections
j) Geographic data
k) Ontologies/vocabularies
</t>
  </si>
  <si>
    <t>h) Other (please specify): Varies</t>
  </si>
  <si>
    <t>a) Not yet accessible
i) Other (please specify): Varies</t>
  </si>
  <si>
    <t>qq) Other (please specify): Both OCLC's Pilot and ISNI have their own models</t>
  </si>
  <si>
    <t>b) Steep learning curve for staff
d) Inconsistency in legacy data
e) Establishing the links
h) Lack of tools
j) Other (please specify): Lack of best practices for the data, lack of tools, lack of tool integration</t>
  </si>
  <si>
    <t>Cultural Heritage Agency of the Netherlands</t>
  </si>
  <si>
    <t>Publish linked Open data from Duitch build monuments and archaeology</t>
  </si>
  <si>
    <t>c) Provided by external vendor or supplier
Comment: The Dutch Cadastre</t>
  </si>
  <si>
    <t>a) It's not yet in production.
Comment: Expect end 2018</t>
  </si>
  <si>
    <t>In our test environment everything works as expected</t>
  </si>
  <si>
    <t>b) Get wider organizational support
e) Have more time allocated for its development
g) Address legal issues from the beginning</t>
  </si>
  <si>
    <t>c) Metadata Services
h) Research and Development group
q) Other (please specify): Governmental it trainee</t>
  </si>
  <si>
    <t>l) Corporation/company
m) External consultants/developers</t>
  </si>
  <si>
    <t>b) Our administration requested that we expose our data as linked data.
c)  We wanted to expose our data to a larger audience on the Web.</t>
  </si>
  <si>
    <t>k) Ontologies/vocabularies
m) Other (please specify): Build monuments and archaeology</t>
  </si>
  <si>
    <t>j) Dublin Core
k) Dublin Core Terms
o) Event Ontology
ii) RDF Schema
nn) SKOS
pp) WGS84 Geo Positioning
qq) Other (please specify): own ce-ontology (ce= cultural heritage)</t>
  </si>
  <si>
    <t>d) Turtle
k) Other (please specify): TriG</t>
  </si>
  <si>
    <t>k) GraphDB (formerly OWLIM) by Ontotext Software</t>
  </si>
  <si>
    <t>It's not only an IT project. Communicate, communicate, communicate!</t>
  </si>
  <si>
    <t>National-scale aggregation of cultural heritage metadata.</t>
  </si>
  <si>
    <t>1. Ability to keep up with write pressure 2. Ability to keep up with request pressure 3. Normalization of data 4. Ability to discover new relationships in the data</t>
  </si>
  <si>
    <t>d) Get more staff
h) Have more realistic expectations
j) Other (please specify): More normalization of provider delivery mechanisms and formats</t>
  </si>
  <si>
    <t>a) Library
c) Metadata Services 
d) Digital Library Services
f) Library Systems/Information Technology 
h) Research and Development group
j) Digital humanities
o) External consultant/contractor</t>
  </si>
  <si>
    <t>b) Other libraries/archives
d) Other members of our consortium
h) Part of a national collaboration
k) Foundation</t>
  </si>
  <si>
    <t>c) Received grant money to implement it.
d) Received funding support by partner institutions.
F) Privately funded</t>
  </si>
  <si>
    <t>h) DPLA
cc) wikidata
gg) Resources we convert to linked data ourselves</t>
  </si>
  <si>
    <t xml:space="preserve">a) Enrich bibliographic metadata or descriptions
h) Harmonize data from multiple sources
</t>
  </si>
  <si>
    <t>o) Web browsers
p) XML
r) Other (please specify): Apache Spark, Elasticsearch</t>
  </si>
  <si>
    <t>n) Other (please specify): Triplestores are not ideal for performant CRUD/OLTP workflows.</t>
  </si>
  <si>
    <t>Don't automatically assume you need to use a tripestore as the core of your data processing practice. You might be better served with something that deals with the data as records rather than triples, and publish the result in a triplestore.</t>
  </si>
  <si>
    <t>b) Bibliographic data (e.g., MARC records)
c) Data about museum objects
g) Descriptive metadata
h) Digital collections
k) Ontologies/vocabularies</t>
  </si>
  <si>
    <t>h) Other (please specify): CC0</t>
  </si>
  <si>
    <t>d) File Dumps 
f) Embedded Markup (RDFa, MicroData, etc)
h) Web pages
i) Other (please specify):Search-powered REST API</t>
  </si>
  <si>
    <t>i) DPLA metadata application profile
j) Dublin Core
n) Europeana Data Model (EDM) vocabulary 
u) Local vocabulary
x) Metadata Object Description Schema 
aa) OAI ORE Terms
ii) RDF Schema
kk) Schema.org 
pp) WGS84 Geo Positioning</t>
  </si>
  <si>
    <t>a) RDF/XML
h) JSON-LD</t>
  </si>
  <si>
    <t>j) Google Refine
n) Java
r) Map/Reduce
v) Python
gg) Other (please specify): Apache Spark, Elasticsearch</t>
  </si>
  <si>
    <t>j) Other (please specify): Scaling triplestores</t>
  </si>
  <si>
    <t>Es un proyecto puesto en marcha por la Diputación de Málaga, con el objetivo de reunir, preservar y difundir a través de Internet, las colecciones digitales del patrimonio bibliográfico malagueño, no sujeto a derechos de autor, que se conservan en distintas instituciones de la provincia de Málaga. La Biblioteca Virtual de la Provincia de Málaga, pretende ser un espacio donde progresivamente se aloje nuestro Patrimonio Bibliográfico y Documental, garantizando su preservación mediante la digitalización de sus obras más valiosas y, fundamentalmente, haciéndolo más accesible a investigadores y a la ciudadanía en general, contribuyendo con ello, a un mayor conocimiento e investigación de la cultura, la historia e identidad de Málaga y su provincia.
It is a project launched by the Diputación de Málaga [Provinvial Government], with the aim of gathering, preserving and disseminating through the Internet, digital collections of the bibliographic heritage of Malaga, not subject to copyright, which are kept in different institutions of the province from Malaga. The Virtual Library of the Province of Malaga, aims to be a space where our Bibliographic and Documentary Heritage will gradually be housed, guaranteeing its preservation through the digitalization of its most valuable works and, most importantly, making it more accessible to researchers and the general public, contributing with it, to a greater knowledge and exploration  of the culture, history and identity of Málaga and its province.</t>
  </si>
  <si>
    <t>f) DBpedia
i) Europeana
k) GeoNames
l.)Getty vocabularies
o) Hispana (http://hispana.mcu.es)
p) id.loc.gov
q) ISNI (International Standard Name Identifier)
bb) VIAF (Virtual International Authority File)
ee) WorldCat.org</t>
  </si>
  <si>
    <t>g) java script
l) SKOS repository
n) SPARQL
p) XML</t>
  </si>
  <si>
    <t>b) Volatility of data formats of dumps
d) What is published to the Internet as Linked Data is not always reuseable or lacks URIs
i) Understanding how the data is structured before using it.
j) Disambiguation of terms across different languages is difficult.</t>
  </si>
  <si>
    <t>Que es una experiencia altamente recomendable. [It is a highliy recommended experience]</t>
  </si>
  <si>
    <t>Yes. Fundación Larramendi, Spain</t>
  </si>
  <si>
    <t>Europeana</t>
  </si>
  <si>
    <t>Collections in Local history of China, by normal university consortium in China</t>
  </si>
  <si>
    <t>b) Other libraries/archives
d) Other members of our consortium
m) External consultants/developers</t>
  </si>
  <si>
    <t>hh) Other (please specify):TBD</t>
  </si>
  <si>
    <t>Europeana aggregates metadata for digital objects from museums, libraries, archives and audiovisual archives across Europe. 
Europeana has developed the Europeana Data Model (EDM) which is based on the principles of the Semantic Web. EDM enables the provision of contextually enriched data, which encourages data provider to send richer data. Europeana receives links to vocabularies as part of the data sent by providers (VIAF, AAT, vocabularies developed by domain specific projects). Europeana developed internally a small enrichment tool in order to ‘dereference' the vocabularies URIs provided in the data, i.e., fetch all the multilingual and semantic data attached to a given vocabulary concept. This is especially made easy when the target vocabulary is represented with SKOS, which is also the model EDM re-uses for describing concept data. 
In the same way, Europeana performs automatic enrichment with other external value vocabularies and datasets such as GeoNames and DBpedia by creating links to objects in Europeana.  
EDM data are published via a Linked Open Data service, data.europeana.eu which is currently updated to reflect the status of the current portal. 
More recent work has been done on publishing data. Europeana has an API that generates JSON-LD and RDF data. We will also publish RDFa schema.org mark-up on all our europeana.eu portal pages.
Europeana is currently working on other type of data enrichment such as user annotation based on the recommendations of the W3C Web Annotation data model.
Europeana has also built its knowledge graph,  the Europeana Entity Collection centralising data about places, people, concepts and Organizations entities. The collection is populated by Europeana entities that act as a surrogate of one or more data source entities and combine the metadata (or subset thereof) available from these sources.</t>
  </si>
  <si>
    <t>a) Use different software
e) Have more time allocated for its development
f) Choose different vocabularies/ontologies</t>
  </si>
  <si>
    <t>c) Metadata Services
h) Research and Development group
o) External consultant/contractor
q) Other (please specify)::Development team</t>
  </si>
  <si>
    <t>c) Received grant money to implement it</t>
  </si>
  <si>
    <t>b) We thought we could enhance our own data by consuming linked data from other sources.
c) We wanted to provide our users with a richer experience.
d) We wanted to see if consuming linked data would improve our Search Engine Optimization (SEO)</t>
  </si>
  <si>
    <t>f) DBpedia
g) Deutsche National Bibliothek’s Linked Data Service
k) GeoNames
l) Getty vocabularies
p) id.loc.gov
x) Pleiades Gazetteer of Ancient Places
bb) VIAF (Virtual International Authority File)
cc) wikidata
hh) Other (please specify): Iconclass (http://iconclass.org/), LOD vocabularies created within projects such as MIMO ( http://www.mimo-db.eu/InstrumentsMakers/), Europeana Fashion (http://thesaurus.europeanafashion.eu/), Europeana Photography (http://thesaurus.europeanafashion.eu/thesaurus/10952), PartagePlus (http://partage.vocnet.org/html/), RightsStatements.org (http://rightsstatements.org/en/), UNESCO (http://vocabularies.unesco.org/browser/thesaurus/en/), Schema.org</t>
  </si>
  <si>
    <t>Yes. Historical events and a good gazetteer of time periods.</t>
  </si>
  <si>
    <t>c) Bespoke Jena applications (or bespoke local software tools)
m) Solr
n) SPARQL
p) XML</t>
  </si>
  <si>
    <t>a) Size of RDF dumps
d) What is published to the Internet as Linked Data is not always reuseable or lacks URIs
g) Mapping of vocabulary
h) Matching, disambiguating and aligning source data and the linked data resources
i) Understanding how the data is structured before using it.
j) Disambiguation of terms across different languages is difficult.
l) Unstable endpoints</t>
  </si>
  <si>
    <t>Read W3C recommendations for Linked Data Best practices and recipes, Data on the Web best practices</t>
  </si>
  <si>
    <t>c) We wanted to expose our data to a larger audience on the Web.
d) We wanted to see if publishing our data as linked data would improve our Search Engine Optimization (SEO.)
e) We wanted to demonstrate what could be done with our datasets as linked data.
f) We needed to publish linked data in order to consume it.</t>
  </si>
  <si>
    <t>c) Data about museum objects
d) Data about our institution
e) Data about people
g) Descriptive metadata
h). Digital collections
j) Geographic data
k) Ontologies/vocabularies
m) Other (please specify): Data about concepts/subjects</t>
  </si>
  <si>
    <t>h) Over 5 billion triples - please specify approximate number below
Size over 5 billion triples:: Very little over 5 billions</t>
  </si>
  <si>
    <t>g) CIDOC-CRM
j) Dublin Core
k) Dublin Core Terms
n) Europeana Data Model (EDM) vocabulary
q) FOAF
aa) OAI ORE Terms
dd) Owl 2 Web Ontology Language
gg) RDA
hh) rdaGr2
kk) Schema.org
nn) SKOS
pp) WGS84 Geo Positioning
qq) Other (please specify): Web Annotation Data model, IIIF, SVCS, DOAP, Activity Streams</t>
  </si>
  <si>
    <t>n) Java
p) Jena applications
w) RDF Store
y) Solr
z) SPARQL
cc) Virtuoso Universal Server (provide SPARQL endpoint)</t>
  </si>
  <si>
    <t>b)Steep learning curve for staff
d) Inconsistency in legacy data
e) Establishing the links
j) Other (please specify): Size of the dataset to be published, Difficulty to publish updates of a large dataset</t>
  </si>
  <si>
    <t>Yes. Wikidata (https://www.wikidata.org/wiki/Wikidata:Main_Page), Structured data on Wikimedia Commons (https://commons.wikimedia.org/wiki/Commons:Structured_data)</t>
  </si>
  <si>
    <t>Fundacción Ignacio Larramendi  (Ignacio Larramendi Foundation)</t>
  </si>
  <si>
    <t>http://www.larramendi.es/es/inicio/inicio.do</t>
  </si>
  <si>
    <t>The Polymath Virtual Library aims to bring together the works of the most important Hispanic polymaths and to establish semantic relationships between them, expressing the different schools of thought, from Seneca to Octavio Paz in Hispania. The word polymath refers in this context to a multifaceted creator whose work marked a turning point in his or her field. This virtual library currently contains the work of nearly 1000 authors from the various fields of the humanities and sciences. It is structured in authority and bibliographical records, biographical data, digital texts and related web resources. Target audience: Academics in Philosophy and History of Science</t>
  </si>
  <si>
    <t>c) Provided by external vendor or supplier
Comment: The Polymath Virtual Libraries runs in DIGIBIB (software for digital libraries compliant with Linked Open Data)</t>
  </si>
  <si>
    <t>e) More than four years
Comment: Linked Open Data was introduced in 2011</t>
  </si>
  <si>
    <t>It has allowed us to offer users information and data much more contextualized and interrelated. Also we can aggregate other web resources around the world of great interest for users.</t>
  </si>
  <si>
    <t>q) Other (please specify): Our institution is very small and does not have departments. The entire institution is involved in the project.</t>
  </si>
  <si>
    <t>f) Scholarly society
j) System vendor</t>
  </si>
  <si>
    <t>e) data.bnf.fr
f) DBpedia
g) Deutsche National Bibliothek’s Linked Data Service
h) DPLA
i) Europeana
j) FAST (Faceted Application of Subject Terminology)
k) GeoNames
l) Getty vocabularies
o) Hispana (http://hispana.mcu.es)
p) id.loc.gov
q) ISNI (International Standard Name Identifier)
w) ORCID (Open Researcher and Contributor ID)
bb) VIAF (Virtual International Authority File)
cc) wikidata</t>
  </si>
  <si>
    <t xml:space="preserve">a) Enrich bibliographic metadata or descriptions
e) Dataset discovery
f) Interlinking
g) As a reference source
</t>
  </si>
  <si>
    <t>j) RDF Store
n) SPARQL
o) Web browsers
p) XML</t>
  </si>
  <si>
    <t>a) Size of RDF dumps
d) What is published to the Internet as Linked Data is not always reuseable or lacks URIs
k) Service reliability
l) Unstable endpoints
m) Datasets not being updated</t>
  </si>
  <si>
    <t>* Have a very accurate idea of ​​the information you want to provide to users and where to obtain it.
* Design interfaces that present linked data in a clear way
* Analyze the available value vocabularies, the level of updating and the reliability of the institutions that maintain them. 
* Select the most productive sources in terms of data and number of links with other LOD resources (eg, VIAF, Wikidata, DBpedia ...)</t>
  </si>
  <si>
    <t>a) Authority files
e) Data about people
f) Datasets
h) Digital collections
j) Geographic data
k) Ontologies/vocabularies</t>
  </si>
  <si>
    <t>j) Dublin Core
n) Europeana Data Model (EDM) vocabulary
qq) Other (please specify): schema.org and bibframe in process</t>
  </si>
  <si>
    <t>j) Google Refine
e) XSLT
gg) Other (please specify): DIGIBIB (Software for digital libraries) http://www.digibis.com/en/software/digibib</t>
  </si>
  <si>
    <t>* Check in depth quality and granularity of legacy data 
* Read about other experiences of bibliographic data transformation in LOD 
* Ensure that attention is paid to the needs of users 
* Analyze the way to interrelate the data to help users to extract new navigation possibilities 
* Increase the presence of bibliographic data in Wikipedia and Wikidata</t>
  </si>
  <si>
    <t>Europeana, Digital Public Library of America, Hispana, VIAF, FAST, BIBFRAME, LC Linked Data Services, Getty Thesaurus, Wikipedia and Wikidata</t>
  </si>
  <si>
    <t>Europeana-Tech; Bibframe; Schema-bib.org; Wikidata</t>
  </si>
  <si>
    <t>private</t>
  </si>
  <si>
    <t>MARC data populated with URIs to library authority data, including vernacular subject headings to foreign national library's authority data. 
Web services populated library MARC metadata with schema.org markup to be consumed by Google crawler.</t>
  </si>
  <si>
    <t>Other libraries asked about GW's methodology.</t>
  </si>
  <si>
    <t>a) Use different software
d) Get more staff
e) Have more time allocated for its development</t>
  </si>
  <si>
    <t>c) Metadata Services
f) Library Systems/Information Technology</t>
  </si>
  <si>
    <t>a) None - only my institution is involved
n) Other (please specify):
The vernacular subject headings may require involvement with the insitution that did the initial work.</t>
  </si>
  <si>
    <t>j) FAST (Faceted Application of Subject Terminology)
p) id.loc.gov
q) ISNI (International Standard Name Identifier)
bb) VIAF (Virtual International Authority File)
cc) wikidata
ff) WorldCat.org Works
gg) Resources we convert to linked data ourselves</t>
  </si>
  <si>
    <t>Yes. geo coordinance</t>
  </si>
  <si>
    <t>d) CURL API
n) SPARQL
o) Web browsers</t>
  </si>
  <si>
    <t>a) Size of RDF dumps
b) Volatility of data formats of dumps
d) What is published to the Internet as Linked Data is not always reuseable or lacks URIs
f) Lack of needed off-the-shelf tools
g) Mapping of vocabulary
h) Matching, disambiguating and aligning source data and the linked data resources
i) Understanding how the data is structured before using it.
j) Disambiguation of terms across different languages is difficult.
l) Unstable endpoints</t>
  </si>
  <si>
    <t>be adventurous with caution</t>
  </si>
  <si>
    <t>Yes. Reconciliation</t>
  </si>
  <si>
    <t>LD4, ALA, OCLC, SWIB, etc.</t>
  </si>
  <si>
    <t>http://www.dnb.de/lds</t>
  </si>
  <si>
    <t>The data of the Integrated Authority File (GND) is published in RDF and persistent entity URIs are minted (http://d-nb.info/gnd/...). Mainly RDF elements from the custom-made GND-Ontology are used to model the data in RDF.
The GND is cooperatively maintained, applied and developed further by many libraries and increasingly also other GLAM institutions in German-speaking countries.</t>
  </si>
  <si>
    <t>e) More than four years
Comment: Since 2010</t>
  </si>
  <si>
    <t>From requests to digital services support and presentation of applications at conferences etc. we know that our data in RDF format is being used</t>
  </si>
  <si>
    <t>a) Library
c) Metadata Services
d). Digital Library Services
f) Library Systems/Information Technology
h) Research and Development group</t>
  </si>
  <si>
    <t>b) Other libraries/archives
d) Other members of our consortium
h) Part of a national collaboration</t>
  </si>
  <si>
    <t>a) Authority files
e) Data about people
j) Geographic data
k) Ontologies/vocabularies</t>
  </si>
  <si>
    <t>qq) Other (please specify): GND ontology (http://d-nb.info/standards/elementset/gnd#)</t>
  </si>
  <si>
    <t>a) RDF/XML
d) Turtle
h) JSON-LD
k) Other (please specify): HDT</t>
  </si>
  <si>
    <t>gg) Other (please specify): metafacture, openrdf</t>
  </si>
  <si>
    <t>Yes. data.bnf.fr Linked Data for Production (LD4P) LIBRIS XL Wikidata</t>
  </si>
  <si>
    <t>SWIB conference, ISWC, ESWC, ALA conference, DINI-AG Kompetenzzentrum Interoperable Metadaten annual Workshop, mailing lists, dini-ag-kim-lld@lists.dnb.de, DC-ARCHITECTURE@JISCMAIL.AC.UK, public-lod@w3.org, BIBFRAME@LISTSERV.LOC.GOV</t>
  </si>
  <si>
    <t>The bibliographic data of the German National Library (e.g. the German National Bibliography) is published in RDF and 
persistent entity URIs are minted (http://d-nb.info/...). An RDF application profile is applied (and extended) that is compiled and maintained by a group of RDF data providers in German-speaking countries (DINI-AG Kompetenzzentrum Interoperable Metadaten).
The service is designed to make a significant contribution to ensuring the stability and reliability of the "linked data cloud" by providing data of high quality. By offering RDF as an equal status export format, we allow users and user groups to re-use our data in a way which requires no knowledge of bibliographic formats.</t>
  </si>
  <si>
    <t>b) Multi-institutional project or service
Comment: The ETL Tool in use ("metafacture") is an cooperative open source project</t>
  </si>
  <si>
    <t>e) More than four years
Comment: Since 2012</t>
  </si>
  <si>
    <t>From requests to digital services support and presentation of applications at conferences etc. we know that our bibliographic data in RDF format is being used. We were hoping, however, that more users would benefit from the commonly applied application profile by German-Speaking RDF producers. There is no evidence that this is happening yet.</t>
  </si>
  <si>
    <t>c) Bibliographic Ontology
j) Dublin Core
k) Dublin Core Terms
u) Local vocabulary
v) MADS/RDF
y) Music Ontology
gg) RDA
ii) RDF Schema
kk) Schema.org
pp) WGS84 Geo Positioning</t>
  </si>
  <si>
    <t>Look at how others did it.</t>
  </si>
  <si>
    <t>A prototype implementation of a BIBFRAME representation for large parts of our bibliographic data. This is intended to enable library data users to get in touch with BIBFRAME data and to  facilitate discussion about it.</t>
  </si>
  <si>
    <t>To date we are not satisfied with this protoypical service because it makes use of an outdated BIBFRAME vocab version and can therefore not fulfill its purpose anymore. (an update is planned) At all times it has been our impression, however, that the interest in this service is not very high in our usual Linked Data user community.</t>
  </si>
  <si>
    <t>gg) Other (please specify): metafacture</t>
  </si>
  <si>
    <t>j) Other (please specify): BIBFRAME vocab as a standard in development, insufficient documentation and examples</t>
  </si>
  <si>
    <t>Entity Facts is a JSON-LD represenation of selected data from the Integrated Authority File (GND) optimised and enriched for easy re-use in web contexts.</t>
  </si>
  <si>
    <t>We know of numerous applications that use it and are in close touch with many of them.</t>
  </si>
  <si>
    <t>a) Use different software
b) Get wider organizational support</t>
  </si>
  <si>
    <t>a) Authority files
e) Data about people
j) Geographic data</t>
  </si>
  <si>
    <t>d) File Dumps
e) Content Negotiation
i) Other (please specify): (service is an) API</t>
  </si>
  <si>
    <t>k) Dublin Core Terms
kk) Schema.org
qq) Other (please specify) GND Ontology (http://d-nb.info/standards/elementset/gnd#)</t>
  </si>
  <si>
    <t>n) Java
gg) Other (please specify): metafacture</t>
  </si>
  <si>
    <t>b) Steep learning curve for staff 
c) Selecting appropriate ontologies to represent our data 
e) Establishing the links</t>
  </si>
  <si>
    <t>Keep close touch to users of your service!</t>
  </si>
  <si>
    <t>Publication of dataset descriptions using DCAT and schema.org for datasets. Targetted at search engines.</t>
  </si>
  <si>
    <t>j) Other (please specify): Automate dataset descriptions more consequently</t>
  </si>
  <si>
    <t>f) Datasets</t>
  </si>
  <si>
    <t>h) Data Catalog Vocabulary
kk) Schema.org</t>
  </si>
  <si>
    <t>gg) Other (please specify): Government Site Builder</t>
  </si>
  <si>
    <t>b) Steep learning curve for staff 
i) Lack of resources</t>
  </si>
  <si>
    <t>http://heritagedata.org/live/schemes/scapa.html</t>
  </si>
  <si>
    <t>ScAPAScotland's Archaeological Periods and Ages</t>
  </si>
  <si>
    <t>b) Less than one year
Comment: Released in draft format</t>
  </si>
  <si>
    <t>Created a Linked Data resource for Archaeological and other periods and time spans for Scotland</t>
  </si>
  <si>
    <t xml:space="preserve">a) Library
b) Archives
j) Digital humanities
</t>
  </si>
  <si>
    <t>h) Other (please specify): Open Government Licence</t>
  </si>
  <si>
    <t>g) CIDOC-CRM</t>
  </si>
  <si>
    <t>gg) Other (please specify): don't know</t>
  </si>
  <si>
    <t>b) Steep learning curve for staff
d) Inconsistency in legacy data
h) Lack of tools</t>
  </si>
  <si>
    <t>http://heritagedata.org/l</t>
  </si>
  <si>
    <t>Computer Applications in Archaeology</t>
  </si>
  <si>
    <t>J. Paul Getty Trust (Getty Research Institute)</t>
  </si>
  <si>
    <t>https://linked.art/</t>
  </si>
  <si>
    <t>Model, API, services and implementations for describing cultural heritage objects, primarily museum-based, using a tractable and understandable profile of CIDOC-CRM</t>
  </si>
  <si>
    <t>b) Multi-institutional project or service
Comment: Already have 20+ organizations interested and active</t>
  </si>
  <si>
    <t>a) It's not yet in production.
Comment: Previous version of the model is in production at American Art Collaborative</t>
  </si>
  <si>
    <t>Usability by developers is a critical factor.</t>
  </si>
  <si>
    <t>a) Library
b) Archives
f) Library Systems/Information Technology
j) Digital humanities
k) Campus museum</t>
  </si>
  <si>
    <t>b) Other libraries/archives
e) Part of a discipline-specific collaboration
i) Part of an international collaboration
l) Corporation/company
m) External consultants/developers</t>
  </si>
  <si>
    <t>a) Added to the responsibilities of current staff.
b) We have staff dedicated to linked data project(s).
c) We are adding/have added new staff with linked data expertise.</t>
  </si>
  <si>
    <t>b) Our administration requested that we expose our data as linked data.
e) We wanted to demonstrate what could be done with our datasets as linked data.
f) We needed to publish linked data in order to consume it.
g)  Other (please specify): It's the best tool for the job of sharing data in the web infrastructure</t>
  </si>
  <si>
    <t>a) Authority files
b) Bibliographic data (e.g., MARC records)
c) Data about museum objects
d) Data about our institution
e) Data about people
g) Descriptive metadata
j) Geographic data
k) Ontologies/vocabularies
m) Other (please specify): Provenance of objects</t>
  </si>
  <si>
    <t>b) SPARQL Endpoint
d) File dumps
e) Content Negotiation
i)  Other (please specify): Good old HTTP (without conneg)</t>
  </si>
  <si>
    <t>g) CIDOC-CRM
j) Dublin Core
k) Dublin Core Terms
n) Europeana Data Model (EDM) vocabulary
q) FOAF
aa) OAI ORE Terms
ii) RDF Schema
kk) Schema.org
mm) SIOC (Semantically-Interlinked Online Communities)
nn) SKOS</t>
  </si>
  <si>
    <t>d) Turtle
h) JSON-LD</t>
  </si>
  <si>
    <t>k) GraphDB (formerly OWLIM) by Ontotext Software
v) Python
gg) Other (please specify): Exploring Amazon Neptune, Blazegraph</t>
  </si>
  <si>
    <t>b) Steep learning curve for staff
c) Selecting appropriate ontologies to represent our data
d) Inconsistency in legacy data
e) Establishing the links
f) Ascertaining who owns the data
g) Immature software
h) Lack of tools
i Lack of resources</t>
  </si>
  <si>
    <t>Get institutional backing as high as possible. Find others and form a consortium before starting.</t>
  </si>
  <si>
    <t>Too many to list :)</t>
  </si>
  <si>
    <t>JSON-LD Community Group list</t>
  </si>
  <si>
    <t>Graph / document hybrid platform with graph model editor, automatic construction of editing forms, templates and search indexes.</t>
  </si>
  <si>
    <t>c) Provided by external vendor or supplier
Comment: Contracted with Farallon Geographics</t>
  </si>
  <si>
    <t>Migrating from non LOD (but still graph based) to full LOD stack is an ongoing challenge</t>
  </si>
  <si>
    <t>g) Address legal issues from the beginning</t>
  </si>
  <si>
    <t>a) Library
b) Archives
d) Digital Library Services
f) Library Systems/Information Technology
h) Research and Development group
j) Digital humanities</t>
  </si>
  <si>
    <t>e) We wanted greater accuracy and scope in our search results.
g) We wanted more effective internal metadata management.</t>
  </si>
  <si>
    <t>l) Getty vocabularies
r) Lexvo</t>
  </si>
  <si>
    <t>a) Enrich bibliographic metadata or descriptions
b) Enrich an application
c) Automated authority control
d) Auto-suggest
f) Interlinking
g) As a reference source</t>
  </si>
  <si>
    <t>g) java script
h) jQuery
o) Web browsers</t>
  </si>
  <si>
    <t xml:space="preserve">
d) What is published to the Internet as Linked Data is not always reuseable or lacks URIs
k) Service reliability
l) Unstable endpoints
n) Other (please specify): Complexity of SPARQL API ; Complexity of current data modeling</t>
  </si>
  <si>
    <t>b) Our administration requested that we expose our data as linked data.
e) We wanted to demonstrate what could be done with our datasets as linked data.
f) We needed to publish linked data in order to consume it.</t>
  </si>
  <si>
    <t>c) Data about museum objects
d) Data about our institution
e) Data about people
g) Descriptive metadata
h) Digital collections
j) Geographic data
k) Ontologies/vocabularies</t>
  </si>
  <si>
    <t>h) Other (please specify): Implementation dependent</t>
  </si>
  <si>
    <t>g) Application</t>
  </si>
  <si>
    <t>g) CIDOC-CRM
j) Dublin Core
k) Dublin Core Terms
ii) RDF Schema</t>
  </si>
  <si>
    <t>f) Django
v) Python</t>
  </si>
  <si>
    <t>In 2016 the Getty Research Institute embarked on a three-year project to remodel the Getty Provenance Index® databases and publish them as Linked Open Data (LOD). The goal of this project is a complete conceptual and technical overhaul in order to provide greater access to the databases and to increase the Index's use as a leading tool for research. The remodel will facilitate research not only on the lineage of individual works of art, but also on the aggregate behavior of agents in the art market, on shifting tastes and values, and on the flow of cultural objects through time and space.</t>
  </si>
  <si>
    <t>e) Have more time allocated for its development
j) Other (please specify): Should have had expert help with semantic modeling as the project was being planned rather than after it was in motion.</t>
  </si>
  <si>
    <t>b) Archives
c) Metadata Services
e) Reference/Reader Services
f) Library Systems/Information Technology
g) Campus Information Technology
j) Digital humanities
o) External consultant/contractor
q) Other (please specify): The department that develops and maintains the data, known as the Project for Study of Collecting and Provenance</t>
  </si>
  <si>
    <t>j) System vendor
m) External consultants/developers
n) Other (please specify): The ontology we are using, linked.art, is being developed collaboratively with other organizations but those orgranizations are not directly part of our project.</t>
  </si>
  <si>
    <t>l) Getty vocabularies</t>
  </si>
  <si>
    <t>b) Enrich an application
c) Automated authority control
d) Auto-suggest
e) Dataset discovery
f) Interlinking</t>
  </si>
  <si>
    <t>g) java script
n) SPARQL
p) XML</t>
  </si>
  <si>
    <t>b) Volatility of data formats of dumps 
c) Lack of authority control</t>
  </si>
  <si>
    <t>a) Authority files
c) Data about museum objects
f) Datasets
g) Descriptive metadata</t>
  </si>
  <si>
    <t>h) Other (please specify): Unknown at this time.</t>
  </si>
  <si>
    <t>g) CIDOC-CRM
kk) Schema.org
nn) SKOS</t>
  </si>
  <si>
    <t>a) RDF/XML
f) N-Triples
h) JSON-LD</t>
  </si>
  <si>
    <t>f) Django
k) GraphDB (formerly OWLIM) by Ontotext Software
z) SPARQL
gg) Other (please specify): Arches</t>
  </si>
  <si>
    <t>a) Little documentation or advice on how to build the systems
b) Steep learning curve for staff
d) Inconsistency in legacy data
g) Immature software</t>
  </si>
  <si>
    <t>Yes. We are interested in all linked data projects in the cultural heritage sector.</t>
  </si>
  <si>
    <t>linked.art, MCN, Museums and the Web, IIIF and many others</t>
  </si>
  <si>
    <t>Library.Link Network</t>
  </si>
  <si>
    <t>Here is a link to a CSV file that lists the URLs for all 1,253 libraries that build the Library.Link Network: https://www.dropbox.com/s/6vo2lawvdm0op7k/librarylink_orgs.csv?dl=0
On the previous page 50 was the highest number that could be selected - there are actually 1,253 libraries publishing structured data via the Library.Link Network as of 5/22/18.</t>
  </si>
  <si>
    <t>The Library.Link Network is a project to bring the immense value libraries have to offer to the Web. By participating in The Library.Link Network, institutions upload their MARC data in XML format, transform the data, and publish linked data on sites which are very carefully designed to be as attractive as possible for modern automated web applications. Libraries, researchers, educators, public policy makers, businesses and more benefit because they gain access to previously hidden data. The majority of Library.Link Network participants are public libraries, but academic libraries and archives participate as well.</t>
  </si>
  <si>
    <t>c) Provided by external vendor or supplier
Comment: Library.Link Network Services are provided by Ebsco, Novelist, SirsiDynix, Innovative Interfaces and Atlas Systems</t>
  </si>
  <si>
    <t>i) Other (please specify): More than 100,000 requests/day across the entire network (includes agents/bots and human access)</t>
  </si>
  <si>
    <t>We are continuously meeting goals for organic and direct use of data.</t>
  </si>
  <si>
    <t>h) Have more realistic expectations
j) Other (please specify): I would set realistic expectations and make sure that people didn't only focus on Google search results, but also understand how the data is used directly.</t>
  </si>
  <si>
    <t>q) Other (please specify): Our entire organization participates</t>
  </si>
  <si>
    <t>b) Other libraries/archives
c) Other universities/research institutions
g) Part of a state-wide/province-wide collaboration
h) Part of a national collaboration
i) Part of an international collaboration
j) System vendor
l) Corporation/company
m) External consultants/developers</t>
  </si>
  <si>
    <t>f) Privately funded
g)  Other (please specify): Paid for by participating libraries</t>
  </si>
  <si>
    <t>LC's Linked Data Service (ID/LDS) is primarily for developers to enable them to programmatically interact with vocabularies (as “linked data”) commonly found in data and standards promulgated by LC.  The system provides over 60 (large and small) vocabularies for individual terms and bulk download in a number of formats including various RDF and XML formats, in addition to a web interface for end users.   Because ID/LDS contains all of the Library’s name and subject authority data, ID/LDS is foundational to BIBFRAME which is actively exploring an RDF model and embracing linked data ideas.  
The BIBFRAME side of this project is a largely internal project with 60 catalogers creating BIBFRAME RDF data through an RDF editor.  It is bundled with the ID project in this survey.</t>
  </si>
  <si>
    <t>e) . More than four years
Comment::The first went up in 2009.</t>
  </si>
  <si>
    <t>i) Other (please specify):: While it fluctuates, from 500,000 to a million per day.</t>
  </si>
  <si>
    <t>a) None - only my institution is involved
c) Other universities/research institutions
n) Other (please specify): While our specific applications are developed by us, we collaborate with a set of universities to share experiences and tools.</t>
  </si>
  <si>
    <t>a) We heard about linked data and wanted to try it out by using linked data sources.
h) We wanted to experiment with combining different types of data into a single triple store.
i) Other (please specify): We wanted to see if a linked data approach could replace and enhance our bibliographic environment, for metadata production and for end user access.</t>
  </si>
  <si>
    <t>p) id.loc.gov
bb) VIAF (Virtual International Authority File)
cc) wikidata
gg) Resources we convert to linked data ourselves
hh) Other (please specify): Uncertain as some services are simply consulted, not linked to.</t>
  </si>
  <si>
    <t>a) Enrich bibliographic metadata or descriptions
c) Automated authority control
d) Auto-suggest
g) As a reference source</t>
  </si>
  <si>
    <t>d) CURL API
g) java script
h) jQuery
n) SPARQL
p) XML
q) Xquery
r) Other (please specify): MarkLogic with semantic module/triple store.</t>
  </si>
  <si>
    <t>a) We heard about linked data and wanted to try it out by exposing some of our data as linked data.
c) We wanted to expose our data to a larger audience on the Web.
e) We wanted to demonstrate what could be done with our datasets as linked data.
f) We needed to publish linked data in order to consume it.</t>
  </si>
  <si>
    <t>a) Authority files
b) Bibliographic data (e.g., MARC records)
g) Descriptive metadata
k) Ontologies/vocabularies
m) Other (please specify): Lists that are components of bibliographic descriptions such as languages, countries, carriers, content types, etc.</t>
  </si>
  <si>
    <t>a) RDF/XML
b) RDF/JSON
c) RDFa
d) Turtle
e) N3 RDF triplets
f) N-Triples</t>
  </si>
  <si>
    <t>v) Python
z) SPARQL
ee) XSLT</t>
  </si>
  <si>
    <t>Yes. The LD4P projects and any other projects that use linked data in innovative ways.</t>
  </si>
  <si>
    <t>European BIBFRAME conference, SWIB in Europe, BIBFRAME.</t>
  </si>
  <si>
    <t>Working with the Muninn Project ontologies and triplestores (http://rdf.muninn-project.org/) and data from the Trail of the Caribou Research Group (http://www.trailofthecaribou.ca/), update the triplestore data regarding Royal Newfoundland Regiment (RNFLDR) Soldiers in WWI, including individual soldier information (http://rdf.muninn-project.org/ontologies/military.html and http://rdf.muninn-project.org/ontologies/organization.html ontologies) as well as data regarding where individual soldiers are buried/commemorated (http://rdf.muninn-project.org/ontologies/graves.html ontology) with particular emphasis on geographic locations. This project is still in its infancy. The eventual target audience will be the public (relatives of RNFLDR soldiers) and WWI research community.</t>
  </si>
  <si>
    <t>a) Library
g) Campus Information Technology</t>
  </si>
  <si>
    <t>n) Other (please specify): Triplestore data to be kept on Muninn Project server; data to be contributed primarily from the Trail of the Caribou Research Group</t>
  </si>
  <si>
    <t>g) Other (please specify):
No funding beyond time from other library work is dedicated to this project. Those outside the institution are donating their time, expertise, and data.</t>
  </si>
  <si>
    <t>h) We wanted to experiment with combining different types of data into a single triple store.
i) Other (please specify): Initiated Linked Data project as core piece of a one-year sabbatical.</t>
  </si>
  <si>
    <t>gg) Resources we convert to linked data ourselves
hh) Other (please specify): Muninn Project (http://rdf.muninn-project.org/sparql)</t>
  </si>
  <si>
    <t>f) Interlinking
h) Harmonize data from multiple sources
j) Other (please specify):
Updating and adding to the existing linked data resource.</t>
  </si>
  <si>
    <t>Yes. Common Wealth War Graves Commission names of cemeteries and geographic coordinates.</t>
  </si>
  <si>
    <t>a) Apache Fuseki
n) SPARQL</t>
  </si>
  <si>
    <t>i) Understanding how the data is structured before using it.
n) Other (please specify): Data cleanup in preparation for updating/adding to a triplestore.</t>
  </si>
  <si>
    <t>* Only develop an ontology or extend an existing ontology as a last resort.
* Never underestimate the amount of data cleanup that will be required.
* Take the Library Juice Academy 6-month "Certificate in XML and RDF-Based Systems"
* Learn SPARQL.</t>
  </si>
  <si>
    <t>a) We heard about linked data and wanted to try it out by exposing some of our data as linked data.
e) We wanted to demonstrate what could be done with our datasets as linked data.
g)  Other (please specify): A desire to become informed about the Semantic Web and Linked Data. The best way to learn is by doing.</t>
  </si>
  <si>
    <t>e) Data about people
j) Geographic data</t>
  </si>
  <si>
    <t xml:space="preserve">q) FOAF
kk) Schema.org
qq) Other (please specify): Muninn Project (http://rdf.muninn-project.org/) Graves, Organization, and Military ontologies.
</t>
  </si>
  <si>
    <t>d) Apache Fuseki
p). Jena applications
z) SPARQL</t>
  </si>
  <si>
    <t>Take the Library Juice Academy 6-month course "Certificate in XML and RDF-Based Systems"</t>
  </si>
  <si>
    <t xml:space="preserve">Yes. Muninn Project (http://rdf.muninn-project.org/) as I am working directly with its ontologies and data. Civil War 150 (http://www.civilwardata150.net/) as it is an example of something similar I would want to create for the Royal Newfoundland Regiment in WWI. Out of the Trenches (http://www.canadiana.ca/pcdhn-lod) as it works with Linked Data for Canadian soldiers (potential for future linking and/or collaboration)
</t>
  </si>
  <si>
    <t>Ministry of Defense (Spain) ( (Ministerio de Defensa )</t>
  </si>
  <si>
    <t>This project provides the user with the digital collection of resources kept in their archives, libraries and museums of the Ministry of Defense. 
Audience: scholars, researchers and general public</t>
  </si>
  <si>
    <t>a) Library
b) Archives
c) Metadata Services
d) Digital Library Services
f) Library Systems/Information Technology
i) Computer Science Department
q) Other (please specify): Museums</t>
  </si>
  <si>
    <t>h) Part of a national collaboration
j) System vendor</t>
  </si>
  <si>
    <t>k) GeoNames
p) id.loc.gov
q) ISNI (International Standard Name Identifier)
bb) VIAF (Virtual International Authority File)
cc) wikidata
ee) WorldCat.org
hh) Other (please specify): Biblioteca Nacional (España): datos.bne.es Lista de Encabezamientos de materia para las Bibliotecas Públicas (Ministerio Educación, Cultura y Deporte, España): http://id.sgcb.mcu.es/</t>
  </si>
  <si>
    <t>a) Enrich bibliographic metadata or descriptions
c) Automated authority control
e) Dataset discovery
g) As a reference source
h) Harmonize data from multiple sources</t>
  </si>
  <si>
    <t>c) Lack of authority control
g) Mapping of vocabulary
i) Understanding how the data is structured before using it.</t>
  </si>
  <si>
    <t>a) Authority files
b) Bibliographic data (e.g., MARC records)
c) Data about museum objects
h) Digital collections
i) Encoded Archival Descriptions/Archival finding aids
j) Geographic data</t>
  </si>
  <si>
    <t>j) Dublin Core
k) Dublin Core Terms
l) EAC-CPF
n) Europeana Data Model (EDM) vocabulary
r) FRBR
s) ISBD
t) ISNI
u) Local vocabulary
v) MADS/RDF
w) MARC RDF
x) Metadata Object Description Schema
aa) OAI ORE Terms
ii) RDF Schema
nn) SKOS</t>
  </si>
  <si>
    <t>Yes. Europeana, for our common sharing of culture and for its good technical background (https://www.europeana.eu/portal/es)</t>
  </si>
  <si>
    <t>http://missoulapubliclibrary.org/MCPL_News/index.php/newspaper
http://missoulapubliclibrary.org/MCPL_News/index.php/vital</t>
  </si>
  <si>
    <t>The two data projects are used by mostly genealogy seekers to find information in the local newspaper.  The Library has the entire back run on microfilm  so MPL created databases so the information was discoverable.  It is used a great deal by the community and by the travelers who are looking up information on family history as well as those just looking for certain article of interest.</t>
  </si>
  <si>
    <t>e) More than four years
Comment: it is ongoing because it is a newspaper index</t>
  </si>
  <si>
    <t>Statistics and the number of individuals who come in to use it demonstrate the success.</t>
  </si>
  <si>
    <t>i) Would do nothing differently
j) Other (please specify): It would be nice to have a different software but back when it began there was very little choice for software.</t>
  </si>
  <si>
    <t>m) External consultants/developers
n) Other (please specify): Volunteers who do data input</t>
  </si>
  <si>
    <t>g)  Other (please specify): The library staff wanted to create something that made the newspapers more discoverable.</t>
  </si>
  <si>
    <t>e) Data about people</t>
  </si>
  <si>
    <t>qq) Other (please specify): Not sure</t>
  </si>
  <si>
    <t>g) Immature software
j) Other (please specify): Since it has been in development for many years, changing to new systems has been difficult.</t>
  </si>
  <si>
    <t>There are many products today and research them before you purchase one.</t>
  </si>
  <si>
    <t>c) Metadata Services
f) Library Systems/Information Technology
q) Other (please specify): Bibliographic Control Department</t>
  </si>
  <si>
    <t>a) We heard about linked data and wanted to try it out by using linked data sources.
c) We wanted to provide our users with a richer experience.</t>
  </si>
  <si>
    <t>gg) Resources we convert to linked data ourselves</t>
  </si>
  <si>
    <t>Yes. National Diet Library Classification: NDLC (http://www.ndl.go.jp/en/data/classification_subject.html)</t>
  </si>
  <si>
    <t>a) We heard about linked data and wanted to try it out by exposing some of our data as linked data.
c)  We wanted to expose our data to a larger audience on the Web.</t>
  </si>
  <si>
    <t>b) Bibliographic data (e.g., MARC records)
g) Descriptive metadata</t>
  </si>
  <si>
    <t>g). Application
h) Web pages</t>
  </si>
  <si>
    <t>n) Java
r) Map/Reduce
y) Solr
ee) XSLT</t>
  </si>
  <si>
    <t>International Conference on Dublin Core and Metadata Applications / DCMI
IFLA
W3C
Library of Congress
British Library</t>
  </si>
  <si>
    <t>p) id.loc.gov
bb) VIAF (Virtual International Authority File)
gg) Resources we convert to linked data ourselves</t>
  </si>
  <si>
    <t>a) Authority files
e) Data about people</t>
  </si>
  <si>
    <t>z) SPARQL</t>
  </si>
  <si>
    <t>j) Dublin Core
k) Dublin Core Terms
q) FOAF
ii) RDF Schema
pp) WGS84 Geo Positioning
qq) Other (please specify): Exif data description vocabulary, the Great East Japan Earthquake Archive Metadata Schema: NDLKN, premis, vCard, Ontology for Media Resources, National Diet Library Dublin Core Metadata Description: DC-NDL, Creative Commons, Data Catalog Vocabulary DCAT, OWL Web Ontology Language</t>
  </si>
  <si>
    <t>n) Java
r) Map/Reduce
y) Solr</t>
  </si>
  <si>
    <t>http://www.ndl.go.jp/jp/dlib/standards/opendataset/index.html#ISIL_trial</t>
  </si>
  <si>
    <t>f) DBpedia
k) GeoNames
gg) Resources we convert to linked data ourselves</t>
  </si>
  <si>
    <t>m) Other (please specify) Organization data</t>
  </si>
  <si>
    <t>j) Google Refine</t>
  </si>
  <si>
    <t>NDC is “Nippon Decimal Classification”, the Japanese standard classification system. We have converted NDC into Linked Data in cooperation with Japan Library Association which develops and maintains NDC.</t>
  </si>
  <si>
    <t>k) Ontologies/vocabularies</t>
  </si>
  <si>
    <t>k) Dublin Core Terms
ii) RDF Schema
nn) SKOS
qq) Other (please specify): XML Schema, SKOS eXtension for Labels: SKOS-XL, National Diet Library Dublin Core Metadata Description: DC-NDL, NDC Vocabulary</t>
  </si>
  <si>
    <t>http://finto.fi</t>
  </si>
  <si>
    <t>Finnish Thesaurus and Ontology Service - a publication channel for different kinds of vocabularies that are browsable and available as Linked Data</t>
  </si>
  <si>
    <t>a) All done in-house
Comment: Origins in the ONKI service created at the Semantic Computing Research Group, Aalto University</t>
  </si>
  <si>
    <t>e) More than four years
Comment: Launched in early 2014</t>
  </si>
  <si>
    <t>We have many happy users in libraries, archives and museums. Most of the users are probably unaware that the service is based on Linked Data though.</t>
  </si>
  <si>
    <t>b) Other libraries/archives
c) Other universities/research institutions
d) Other members of our consortium
f) Scholarly society
h) Part of a national collaboration
i) Part of an international collaboration
m) External consultants/developers</t>
  </si>
  <si>
    <t>a) Covered by our library/archive.
g) Other (please specify): Mostly funded from national ministries (Ministry of Education and Culture, Ministry of Finance)</t>
  </si>
  <si>
    <t>p) id.loc.gov
r) Lexvo
cc) wikidata
gg) Resources we convert to linked data ourselves</t>
  </si>
  <si>
    <t>Yes. Many of our vocabulary data sources are still legacy databases, Excel sheets and the like.</t>
  </si>
  <si>
    <t>a) Apache Fuseki
l) SKOS repository
n) SPARQL</t>
  </si>
  <si>
    <t>a) Size of RDF dumps
h) Matching, disambiguating and aligning source data and the linked data resources
k) Service reliability
m) Datasets not being updated</t>
  </si>
  <si>
    <t>Start small, enhance over time</t>
  </si>
  <si>
    <t>c) We wanted to expose our data to a larger audience on the Web.
e) We wanted to demonstrate what could be done with our datasets as linked data.
F) We needed to publish linked data in order to consume it.</t>
  </si>
  <si>
    <t>a) Authority files
k) Ontologies/vocabularies</t>
  </si>
  <si>
    <t>h) Other (please specify): We serve multiple data sets with different, open licenses. Our default is CC0 but we also have many CC-By datasets and some others.</t>
  </si>
  <si>
    <t>d) File Dumps
e) Content Negotiation
h) Web pages
i) Other (please specify): Skosmos REST API (api.finto.fi) Legacy SOAP API Legacy embeddable JavaScript widget</t>
  </si>
  <si>
    <t>j) Dublin Core
k) Dublin Core Terms
u) Local vocabulary
gg) RDA
nn) SKOS</t>
  </si>
  <si>
    <t>d) Apache Fuseki
n) Java
p) Jena applications
v) Python
z) SPARQL
gg) Other (please specify): Skosmos Skosify EasyRdf library for PHP rdflib library for Python</t>
  </si>
  <si>
    <t>a) Little documentation or advice on how to build the systems
b) Steep learning curve for staff
d) Inconsistency in legacy data
e) Establishing the links
f) Ascertaining who owns the data
g) Immature software</t>
  </si>
  <si>
    <t>Iterative development</t>
  </si>
  <si>
    <t>Yes. Wikidata is becoming more and more significant for cultural heritage institutions including our library.</t>
  </si>
  <si>
    <t>SWIB conference
DC conference
European BIBFRAME Workshop
Schema.org communities
Wikidata communities</t>
  </si>
  <si>
    <t>http://data.nationallibrary.fi</t>
  </si>
  <si>
    <t>A service for accessing bibliographic linked open data sources maintained by the National Library of Finland</t>
  </si>
  <si>
    <t>The service is not (yet?) very popular, although it is less than 6 months old so maybe too early to tell.</t>
  </si>
  <si>
    <t>j) Other (please specify): We are still figuring out the role of bibliographic Linked Data within our organization and its various processes. However, creating this service has been a major milestone and helped refocus the discussion by making it plain and clear what the possibilities (and limitations) are.</t>
  </si>
  <si>
    <t>a) None - only my institution is involved
n) Other (please specify): There has been some interest from Digital Humanities researchers who are working with bibliographic data</t>
  </si>
  <si>
    <t>a) Added to the responsibilities of current staff.
B) We have staff dedicated to linked data project(s).</t>
  </si>
  <si>
    <t>cc) wikidata
hh) Other (please specify): Would like to link our data with new sources, including ISNI, WorldCat, WorldCat Works and various national library data sets.</t>
  </si>
  <si>
    <t>Yes. Many internal databases are not yet available as Linked Data</t>
  </si>
  <si>
    <t>a) Apache Fuseki
c) Bespoke Jena applications (or bespoke local software tools)
n) SPARQL</t>
  </si>
  <si>
    <t>b) Bibliographic data (e.g., MARC records)
j) Geographic data
k) Ontologies/vocabularies</t>
  </si>
  <si>
    <t>b) BibFrame
gg) RDA
kk) Schema.org
nn) SKOS</t>
  </si>
  <si>
    <t>a) RDF/XML
d) Turtle
f) N-Triples
g) N-Quads
h) JSON-LD</t>
  </si>
  <si>
    <t>d) Apache Fuseki
p) Jena applications
v) Python
z) SPARQL
gg) Other (please specify): Catmandu HDT tools Bespoke Flask/Python application (bib-lod-ui) Bespoke conversion pipeline (bib-rdf-pipeline)</t>
  </si>
  <si>
    <t>a) Little documentation or advice on how to build the systems
b) Steep learning curve for staff
c) Selecting appropriate ontologies to represent our data
d) Inconsistency in legacy data
e) Establishing the links
g) Immature software
h) Lack of tools</t>
  </si>
  <si>
    <t>Try to learn from others as much as you can before starting your own project</t>
  </si>
  <si>
    <t>https://id.nlm.nih.gov/mesh/</t>
  </si>
  <si>
    <t>Conversion and publication of Medical Subject Headings (MeSH) in RDF</t>
  </si>
  <si>
    <t>Yes in that it is clearly getting used and helping to seed the semantic web. But it is impossible to measure how deeply it has infiltrated the Web and how much re-use there is. Those would be interesting measures to offer Admin on the utility of producing standard vocabs and other data sets in RDF.</t>
  </si>
  <si>
    <t>c) Develop a different data model
e) Have more time allocated for its development
f) Choose different vocabularies/ontologies</t>
  </si>
  <si>
    <t>a) Library
c) Metadata Services
f) Library Systems/Information Technology
h) Research and Development group</t>
  </si>
  <si>
    <t>a) None - only my institution is involved
n) Other (please specify): we hired a consultant for one year during development</t>
  </si>
  <si>
    <t>b) SPARQL Endpoint
c) SPARQL editor
d) File Dumps
h) Web pages</t>
  </si>
  <si>
    <t>qq) Other (please specify): local mesh ontology</t>
  </si>
  <si>
    <t>d) Turtle
f) N-Triples</t>
  </si>
  <si>
    <t>b) Steep learning curve for staff
c) Selecting appropriate ontologies to represent our data
d) Inconsistency in legacy data</t>
  </si>
  <si>
    <t>Understand the institutional goals of the project; develop both internal and external use cases; seek feedback from external users and listen to it; use existing predicate ontologies; analyze the legacy data to determine what should be converted to LD - don't just convert everything and don't force the legacy data model into RDF (square hole/round peg)</t>
  </si>
  <si>
    <t>Yes. SHARE-VDE share-vde.org Besides the back end work on Entity reconciliation, it provides a UI that mashes bibliographic data with other LD sources in a way that Admin and librarians not steeped in LD can see and use, and therefore helps them understand the potential of LD for libraries. It also provides a test bed for workflows and is user (participant) driven.</t>
  </si>
  <si>
    <t>LD4* workshops, ALA conferences, certain PCC Task Groups (but only through participation).  There is very little that I'm getting from listservs and courses are also at a pretty low, introductory level.  
That said, I think the question of who needs to know what about RDF in the library community has yet to be answered.  Does everyone need a nuanced understanding of RDF, or does it suffice for most people to just have a basic, general understanding of the concepts and trust in developers and tools to make it work?</t>
  </si>
  <si>
    <t>SEO for NLM Digital Collections (digital repository).  The objective is to improve exposure of NLM digital resources to the Web to gain a wider audience.  The audience is the Web, search engines, and users.</t>
  </si>
  <si>
    <t>In our very small testing, we have learned that page ranking is not a reliable measure of success as it fluctuates and can be dependent on location. From Google analytics, we found that the number of links to our site has increased for the test resources and we take that as a measure of success in re improved exposure.</t>
  </si>
  <si>
    <t>g) Descriptive metadata
h) Digital collections</t>
  </si>
  <si>
    <t>f) Embedded Markup (RDFa, MicroData, etc)
i) Other (please specify): schema.org/JSON-LD in the header of HTML pages</t>
  </si>
  <si>
    <t>a) Little documentation or advice on how to build the systems
h) Lack of tools
j) Other (please specify): There are no MARC to schema.org/JSON-LD transformations freely available and schema.org has different constraints for different resource types so we are writing the XSLT and it gets complex</t>
  </si>
  <si>
    <t>j) Other (please specify): TBD</t>
  </si>
  <si>
    <t>hh) Other (please specify): tbd</t>
  </si>
  <si>
    <t>a) Authority files
b) Bibliographic data (e.g., MARC records)
f) Datasets
g) Descriptive metadata
h) Digital collections</t>
  </si>
  <si>
    <t>qq) Other (please specify): tbd</t>
  </si>
  <si>
    <t>Yes. All the National Libraries initiatives, OCLC, VIAF, Europeana</t>
  </si>
  <si>
    <t>Developing the National Bibliography of Scotland as LOD dataset, providing the potential to connect to other national libraries that have developed LOD representations of their national bibliographies. This will improve discoverability and usability of the NBS through the development of services that use its data, whether that be by the Library, in collaboration, or by others.</t>
  </si>
  <si>
    <t>b) Multi-institutional project or service
Comment: We haven't developed the functionality yet so we are making a few assumptions at this point.</t>
  </si>
  <si>
    <t>j) Other (please specify): We are sitll in planning phase</t>
  </si>
  <si>
    <t>a) Library
c) Metadata Services
g) Campus Information Technology</t>
  </si>
  <si>
    <t>a) None - only my institution is involved
n) Other (please specify): At the moment only our own institution but we hope to develop collaborations</t>
  </si>
  <si>
    <t>a) We heard about linked data and wanted to try it out by exposing some of our data as linked data.
c) We wanted to expose our data to a larger audience on the Web.
d) We wanted to see if publishing our data as linked data would improve our Search Engine Optimization (SEO.)
e) We wanted to demonstrate what could be done with our datasets as linked data.
f) We needed to publish linked data in order to consume it.</t>
  </si>
  <si>
    <t>a) Authority files
b) Bibliographic data (e.g., MARC records)
f) Datasets
g) Descriptive metadata
j) Geographic data
k) Ontologies/vocabularies</t>
  </si>
  <si>
    <t>h) Other (please specify): Haven't decided yet but likely to be open</t>
  </si>
  <si>
    <t>qq) Other (please specify): We still have to identify adequate vocabularies</t>
  </si>
  <si>
    <t>j) Don't know
k) Other (please specify): Still be to determined</t>
  </si>
  <si>
    <t>gg) Other (please specify): Appropriate tools and technologies still to be evaluated and identified</t>
  </si>
  <si>
    <t>j) Other (please specify): Still to find out! But likely to be most of the suggested options</t>
  </si>
  <si>
    <t>Experiment, start somewhere... and learn from/collaborate with others</t>
  </si>
  <si>
    <t>Yes. BL, BnF, National Library of Finland, German National Library</t>
  </si>
  <si>
    <t>public-lod@w3.org, BIBFRAME@LISTSERV.LOC.GOV, code4Lib for general announcements, lod@exlibrisusers.org</t>
  </si>
  <si>
    <t>Provide a semantic view of the bib and authority data. Build a new gateway to the collections, focusing in traditionally hidden entities (agents, works), rather than "records". Be more discoverable and linkable in the Internet. Interact with other sources of data. Provide Sparql end-point for complex queries.</t>
  </si>
  <si>
    <t>a) All done in-house
Comment: Technical development contracted with specialized companies.</t>
  </si>
  <si>
    <t>Big exposure in the Internet has been a success, dragging people into the library services.</t>
  </si>
  <si>
    <t>b) Get wider organizational support
c) Develop a different data model
d) Get more staff
f) Choose different vocabularies/ontologies</t>
  </si>
  <si>
    <t xml:space="preserve">a) We heard about linked data and wanted to try it out by using linked data sources.
b) We thought we could enhance our own data by consuming linked data from other sources.
</t>
  </si>
  <si>
    <t>p) id.loc.gov
q) ISNI (International Standard Name Identifier)
r) Lexvo
bb) VIAF (Virtual International Authority File)
cc) wikidata</t>
  </si>
  <si>
    <t>Ours. Datos.bne.es (National Library of Spain)</t>
  </si>
  <si>
    <t>a) Apache Fuseki
g) java script
j) RDF Store
l) SKOS repository
n) SPARQL</t>
  </si>
  <si>
    <t>h) Matching, disambiguating and aligning source data and the linked data resources
k) Service reliability</t>
  </si>
  <si>
    <t>b) SPARQL Endpoint
d) File Dumps
e) Content Negotiation
h) Web pages</t>
  </si>
  <si>
    <t>j) Dublin Core
r) FRBR
s) ISBD
u) Local vocabulary
v) MADS/RDF
gg) RDA
kk) Schema.org
nn) SKOS</t>
  </si>
  <si>
    <t>d) Apache Fuseki
n) Java
z) SPARQL
cc) Virtuoso Universal Server (provide SPARQL endpoint)
gg) Other (please specify): Mongo DB</t>
  </si>
  <si>
    <t>http://v.mek.oszk.hu/sparql/
http://v.mek.oszk.hu/FlintSparqlEditor/index-mek.html</t>
  </si>
  <si>
    <t>Hungarian Electronic Library - RDF metadata generation
All the content of the digital repository have been converted into RDF triplets, and can be consumed by using SPARQL endpoints.</t>
  </si>
  <si>
    <t>c) Provided by external vendor or supplier
Comment: The main developer of the depository</t>
  </si>
  <si>
    <t>k) Dublin Core Terms
aa) OAI ORE Terms</t>
  </si>
  <si>
    <t>cc) Virtuoso Universal Server (provide SPARQL endpoint)</t>
  </si>
  <si>
    <t>a) Little documentation or advice on how to build the systems
b) Steep learning curve for staff
f) Ascertaining who owns the data</t>
  </si>
  <si>
    <t>Yes. FOLIO.org - how FOLIO will handle the publication of linked data.</t>
  </si>
  <si>
    <t>SWIB conferences in Germany</t>
  </si>
  <si>
    <t>http://test-mokka-up.oseegenius.it/mokka/?l=en</t>
  </si>
  <si>
    <t>Conversion of the existing Hungarian common catalogue into linked data</t>
  </si>
  <si>
    <t>c) Provided by external vendor or supplier
Comment: @cult</t>
  </si>
  <si>
    <t>The related libraries can check the conversion results.</t>
  </si>
  <si>
    <t>g) Descriptive metadata</t>
  </si>
  <si>
    <t>y) Solr</t>
  </si>
  <si>
    <t>Inspire a possible broad community, and convince them about the possible results.</t>
  </si>
  <si>
    <t>Enhanced Networked Monographs (ENM) is an experimental publishing project funded by The Andrew W. Mellon Foundation. A collaboration between NYU Press and the Digital Library Technology Services (DLTS) department of NYU Libraries, ENM will provide free, web-based access to selected books from NYU Press, University of Minnesota Press, and University of Michigan Press.
Expanding on work done for NYU Press Open Access Books, ENM will provide an enhanced reader experience website including: annotation, full-text search, and navigation via a topic map of names and concepts derived from index entries. 
As part of the work, selected portions of the topic map data will be enriched with URIs from controlled vocabularies: VIAF, LC/NAF, LCSH, FAST, Wikidata</t>
  </si>
  <si>
    <t>i) Other (please specify): We're consuming, not publishing linked data (at least right now)</t>
  </si>
  <si>
    <t>a)Use different software
e) Have more time allocated for its development
f) Choose different vocabularies/ontologies
h) Have more realistic expectations
j) Other (please specify): Maybe we would try other reconciliation services, i.e., beyond OpenRefine, e.g., Silk</t>
  </si>
  <si>
    <t>a) Library
c) Metadata Services
d) Digital Library Services
g) Campus Information Technology
o) External consultant/contractor
q) Other (please specify): Linked data portion was handled almost exclusively by digital production editor (Alexandra Provo)</t>
  </si>
  <si>
    <t>k) Foundation
n) Other (please specify): Project supported by Mellon grant</t>
  </si>
  <si>
    <t>b) We thought we could enhance our own data by consuming linked data from other sources.
c) We wanted to provide our users with a richer experience.
d) We wanted to see if consuming linked data would improve our Search Engine Optimization (SEO).
f)  It was a requirement for a grant.</t>
  </si>
  <si>
    <t>j) FAST (Faceted Application of Subject Terminology)
p) id.loc.gov
bb) VIAF (Virtual International Authority File)
cc) wikidata</t>
  </si>
  <si>
    <t>r) Other (please specify): Reconciliation services written in Python or Java via OpenRefine; also some custom Python scripts to call APIs</t>
  </si>
  <si>
    <t>f) Lack of needed off-the-shelf tools
h) Matching, disambiguating and aligning source data and the linked data resources
i) Understanding how the data is structured before using it.</t>
  </si>
  <si>
    <t>It takes a lot more time than you think to disambiguate concepts; also, good to think about acceptable levels of quality prior to starting</t>
  </si>
  <si>
    <t>Yes. LD4 (developing workflows, tools, that entire community can build on), VDE-SHARE (providing model of RDF conversion, maintenance, shared discovery, and reconciliation), Linked Data Reactor (focuses on user interface for LD applications, which is uncommon), Schema.org (de facto WWW linked data model), IIIF (image interoperability on the Semantic Web), Web Annotation Data Model (even though more of a standard than a project, it is key innovation for linked data services)</t>
  </si>
  <si>
    <t>Code4Lib, https://lists.w3.org/Archives/Public/public-lod/, lodlam google group,</t>
  </si>
  <si>
    <t>North Carolina State University</t>
  </si>
  <si>
    <t>lobid provides Linked Open Data (LOD) services for libraries, consisting of user interfaces (UIs) and application programming interfaces (APIs). lobid is run by the North Rhine-Westphalian Library Service Centre (hbz).
- lobid-resources provides access to the hbz union catalogue.
- lobid-organisations provides information about memory institutions in Germany, Austria, and Switzerland.
- lobid-gnd provides access to the Integrated Authority File (Gemeinsame Normdatei, GND).</t>
  </si>
  <si>
    <t>j) Other (please specify): We already reimplemented the service(s) doing things differently than in version 1.x and relaunched in July 2017, see http://blog.lobid.org/2017/07/04/lobid-launch.html.</t>
  </si>
  <si>
    <t>q) Other (please specify): We are a library service center with a dedicated LOD team.</t>
  </si>
  <si>
    <t>g) Other (please specify): Covered by the library service centre.</t>
  </si>
  <si>
    <t>k) GeoNames
p) id.loc.gov
cc) wikidata
gg) Resources we convert to linked data ourselves
hh) Other (please specify): Integrated Authority File (GND) as provided by German National Library</t>
  </si>
  <si>
    <t>a) Enrich bibliographic metadata or descriptions
b) Enrich an application
d) Auto-suggest
f) Interlinking</t>
  </si>
  <si>
    <t>c) Bespoke Jena applications (or bespoke local software tools)
d) CURL API
n) SPARQL</t>
  </si>
  <si>
    <t>i) Understanding how the data is structured before using it.
n) Other (please specify): We had to do a lot of corrections and additions to Wikidata to get the data out we need.</t>
  </si>
  <si>
    <t>Check out if Wikidata covers your needs and contribute to it.</t>
  </si>
  <si>
    <t>a) Authority files
b) Bibliographic data (e.g., MARC records)
g) Descriptive metadata
j) Geographic data
k) Ontologies/ vocabularies
m) Other (please specify): Data about organisations.</t>
  </si>
  <si>
    <t>e) Content Negotiation
f) Embedded Markup (RDFa, MicroData, etc)
g) Application
h) Web pages
i) Other (please specify): Web API (JSON-LD via HTTP)</t>
  </si>
  <si>
    <t>b) BibFrame
c) Bibliographic Ontology
k) Dublin Core Terms
q) FOAF
s) ISBD
t) ISNI
y) Music Ontology
bb) Organization Ontology
ee) Purl.org/library
gg) RDA
ii) RDF Schema
kk) Schema.org
nn) SKOS
qq) Other (please specify): Our own vocabulary, lobid-vocab, see http://purl.org/lobid/lv</t>
  </si>
  <si>
    <t>gg) Other (please specify): elasticsearch</t>
  </si>
  <si>
    <t>Don't focus on SPARQL, publish Linked Open Usable Data, i.e. JSON-LD via an easy to understand API that abstracts from the underlying data model.</t>
  </si>
  <si>
    <t>Wikidata of course and the linked data provided by the German National Library – especially GND – as we use both in our services.</t>
  </si>
  <si>
    <t>SWIB conference, DINI KIM workshop (German), Twitter</t>
  </si>
  <si>
    <t>https://nwbib.de</t>
  </si>
  <si>
    <t>The North Rhine-Westphalian Bibliography publishes literature about the federal state of North Rhine-Westphalia. It uses the lobid API and makes use of geo dta coming from Wikidata.</t>
  </si>
  <si>
    <t>d 10,000 - 50,000 requests/day)</t>
  </si>
  <si>
    <t>q) Other (please specify): Our LOD group</t>
  </si>
  <si>
    <t>g) Other (please specify): Covered by the library service center as providing technical services for the bibliography is part of our charter.</t>
  </si>
  <si>
    <t xml:space="preserve">c) We wanted to provide our users with a richer experience.
</t>
  </si>
  <si>
    <t>hh) Other (please specify): lobid</t>
  </si>
  <si>
    <t>j) Other (please specify): Building an application on top of a LOD API</t>
  </si>
  <si>
    <t>r) Other (please specify): Using the JSON-LD over HTTP with a Java client</t>
  </si>
  <si>
    <t>Use the lobid API – it is very good.</t>
  </si>
  <si>
    <t>d) We wanted to see if publishing our data as linked data would improve our Search Engine Optimization (SEO.)</t>
  </si>
  <si>
    <t>https://oerworldmap.org</t>
  </si>
  <si>
    <t>The OER World Map collects and visualizes data on the growing number of actors and activities in the field of open education worldwide. The goal is to accelerate the evolution of the global OER ecosystem by providing a comprehensive and responsive picture of the OER movement.</t>
  </si>
  <si>
    <t>c)  Provided by external vendor or supplier
Comment: This project is done by hbz in collaboration with graphthinking.</t>
  </si>
  <si>
    <t>d)  More than two years and less than four years</t>
  </si>
  <si>
    <t>q) Other (please specify): Developers, a librarian, project manager from different parts of the institution.</t>
  </si>
  <si>
    <t>i) Other (please specify): A lot of data provided by wikidata is easy to get and useful for our purpose.</t>
  </si>
  <si>
    <t>cc) wikidata</t>
  </si>
  <si>
    <t>j) Other (please specify): Getting multilingual labels for country codes.</t>
  </si>
  <si>
    <t>n)  SPARQL</t>
  </si>
  <si>
    <t>n) Other (please specify): At one time data we use got vandalized on Wikidata but we directly noticed it.</t>
  </si>
  <si>
    <t>e) Data about people
g) Descriptive metadata
k) Ontologies/vocabularies
m) Other (please specify): data about projects, services, organizations etc.</t>
  </si>
  <si>
    <t>f) Embedded Markup (RDFa, MicroData, etc)
h) Web pages
i) Other (please specify): WEB API with JSON-LD via HTTP</t>
  </si>
  <si>
    <t>k) Dublin Core Terms
kk) Schema.org
nn) SKOS
qq) Other (please specify):Funding, Research Administration and Projects Ontology (FRAPO)</t>
  </si>
  <si>
    <t>n) Java
p) Jena applications
w) RDF Store</t>
  </si>
  <si>
    <t xml:space="preserve">In June 2012, OCLC made the WorldCat.org bibliographic metadata experimentally available in linked data form.  This is most often referred to as the WorldCat Linked Data.  There is a one-to-one relationship between each record in WorldCat and each of those linked data descriptions.
</t>
  </si>
  <si>
    <t>a) Use different software
c) Develop a different data model
h) Have more realistic expectations</t>
  </si>
  <si>
    <t>f) DBpedia
j) FAST (Faceted Application of Subject Terminology)
p) id.loc.gov
bb) VIAF (Virtual International Authority File)
ee) WorldCat.org</t>
  </si>
  <si>
    <t>c) Bespoke Jena applications (or bespoke local software tools)
f) HBase/Hadoop
n) SPARQL
p) XML
r)  Other (please specify): XSLT</t>
  </si>
  <si>
    <t>JSON/LD serialization opens possibilities.</t>
  </si>
  <si>
    <t xml:space="preserve">c) We wanted to expose our data to a larger audience on the Web.
e) We wanted to demonstrate what could be done with our datasets as linked data.
</t>
  </si>
  <si>
    <t>h) Over 5 billion triples - please specify approximate number below
Size over 5 billion triples: over 10B triples</t>
  </si>
  <si>
    <t>j) Dublin Core
q) FOAF
ee) Purl.org/library
kk) Schema.org</t>
  </si>
  <si>
    <t>l) HBase/Hadoop
n) Java
p) Jena applications
ee) XSLT</t>
  </si>
  <si>
    <t>Yes. Wikidata, LD4*</t>
  </si>
  <si>
    <t>Wikidata listserv</t>
  </si>
  <si>
    <t>https://www.oclc.org/research/themes/data-science/linkeddata/linked-data-prototype.html</t>
  </si>
  <si>
    <t>Linked Data Wikibase Prototype
A prototype to demonstrate the value of linked data for improving resource-description workflows in libraries. Using the Wikibase platform, the pilot includes::
A Reconciler – to connect legacy bibliographic information with linked data entities
Minter/Relator – to view, create and edit new linked data entities and relationships</t>
  </si>
  <si>
    <t>c) Metadata Services
f) Library Systems/Information Technology
h) Research and Development group
q) Other (please specify): Various staff from 16 partner institutions.</t>
  </si>
  <si>
    <t>e) data.bnf.fr
f) DBpedia
g) Deutsche National Bibliothek’s Linked Data Service
j) FAST (Faceted Application of Subject Terminology)
k) GeoNames
l) Getty vocabularies
p) id.loc.gov
q) ISNI (International Standard Name Identifier)
bb) VIAF (Virtual International Authority File)
cc) wikidata
ee) WorldCat.org
ff) WorldCat.org Works</t>
  </si>
  <si>
    <t>a) Enrich bibliographic metadata or descriptions
b) Enrich an application
d) Auto-suggest
h) Harmonize data from multiple sources</t>
  </si>
  <si>
    <t>f) HBase/Hadoop
j) RDF Store
o) Web browsers
r) Other (please specify): OpenRefine, MediaWiki, Wikibase, PyWikiBot</t>
  </si>
  <si>
    <t>b) Volatility of data formats of dumps
c) Lack of authority control
f) Lack of needed off-the-shelf tools
g) Mapping of vocabulary
h) Matching, disambiguating and aligning source data and the linked data resources
i) Understanding how the data is structured before using it.</t>
  </si>
  <si>
    <t>Keep an end goal in mind.</t>
  </si>
  <si>
    <t>a) Authority files
b) Bibliographic data (e.g., MARC records)
c) Data about museum objects
e) Data about people
f) Datasets
g) Descriptive metadata
h) Digital collections
k) Ontologies/vocabularies</t>
  </si>
  <si>
    <t>u) Local vocabulary
qq) Other (please specify): Based on Wikidata</t>
  </si>
  <si>
    <t>j) Google Refine
w) RDF Store
z) SPARQL
gg) Other (please specify): Blazegraph</t>
  </si>
  <si>
    <t>Yes. Wikidata, Linked Jazz</t>
  </si>
  <si>
    <t>LD4</t>
  </si>
  <si>
    <t>We are modeling both the Relative Indexes (think of them as subject headings) and the classification scheme of Dewey in linked data format, utilizing an internal ontology to define relationships and properties.  The objectives include developing improved search and retrieval, support for cross-disciplinary classification, support for alternative labels suitable for local content organization, multi-lingual and cross-lingual support, digital browse functionality, usefulness in organizing/accessing digital content, and more.  Initial target audience includes those libraries and systems currently using Dewey for content organization.</t>
  </si>
  <si>
    <t>q) Other (please specify): Metadata Frameworks within Metadata Strategies and Operations division of OCLC</t>
  </si>
  <si>
    <t>g)  Other (please specify): Our members need better services and better functionality, and we believe this is the best way to provide it.</t>
  </si>
  <si>
    <t>a) Authority files
g) Descriptive metadata</t>
  </si>
  <si>
    <t>h) Other (please specify): as yet undetermined</t>
  </si>
  <si>
    <t>gg) Other (please specify): still exploring options and testing</t>
  </si>
  <si>
    <t>a) Little documentation or advice on how to build the systems
b) Steep learning curve for staff
d) Inconsistency in legacy data
g) Immature software
h) Lack of tools
i) Lack of resources</t>
  </si>
  <si>
    <t>Plan carefully, focusing always on what you need to accomplish.  It's easy to get sidetracked and go down black holes:  keep refocusing on the primary needs and results required. Let those determine how you model your work.</t>
  </si>
  <si>
    <t>k) GeoNames
p) id.loc.gov
bb) VIAF (Virtual International Authority File)
cc) wikidata</t>
  </si>
  <si>
    <t>Yes. schema.org,  bibframe</t>
  </si>
  <si>
    <t>The VIAF® (Virtual International Authority File) combines multiple name authority files into a single OCLC-hosted name authority service. The VIAF service provides libraries and library users with convenient access to the world’s major name authority files.</t>
  </si>
  <si>
    <t>e) More than four years
Comment: http://outgoing.typepad.com/outgoing/2009/09/viaf-as-linked-data.html</t>
  </si>
  <si>
    <t>b) Other libraries/archives
c) Other universities/research institutions
d) Other members of our consortium
e) Part of a discipline-specific collaboration
i) Part of an international collaboration
n) Other (please specify): Museums</t>
  </si>
  <si>
    <t>k) GeoNames
l) Getty vocabularies
p) id.loc.gov
q) ISNI (International Standard Name Identifier)
cc) wikidata
ee) WorldCat.org
ff) WorldCat.org Works
gg) Resources we convert to linked data ourselves</t>
  </si>
  <si>
    <t xml:space="preserve">b) Enrich an application
c) Automated authority control
f) Interlinking
g) As a reference source
h) Harmonize data from multiple sources
</t>
  </si>
  <si>
    <t>a) Authority files
b) Bibliographic data (e.g., MARC records)
e) Data about people
f) Datasets
g) Descriptive metadata
j) Geographic data</t>
  </si>
  <si>
    <t>a) RDF/XML
b) RDF/JSON
f) N-Triples</t>
  </si>
  <si>
    <t>Yes. BibFrame, Schema.org, Wikidata</t>
  </si>
  <si>
    <t>http://oc.lc/iiifandcontentdm</t>
  </si>
  <si>
    <t>Integration of IIIF Image and Presentation APIs into all CONTENTdm repositories.</t>
  </si>
  <si>
    <t>a) All done in-house
Comment: Uses IIIF API standards.</t>
  </si>
  <si>
    <t>i) Other (please specify): Image API requests more than 100,000. Presentation API requests 1,000 to 10,000.</t>
  </si>
  <si>
    <t>IIIF workshop at CONTENTdm Users Group 2018 is at maximum capacity and far beyond our original expectations. Harry Ransom Center usage of IIIF APIs and Mirador viewer generated tons of media attention.</t>
  </si>
  <si>
    <t>b) Get wider organizational support
d) Get more staff
j) Other (please specify): Have a better formulated roadmap for progress with the APIs.</t>
  </si>
  <si>
    <t>q) Other (please specify): OCLC CONTENTdm product, OCLC Research</t>
  </si>
  <si>
    <t>m) External consultants/developers
n) Other (please specify): CONTENTdm subscribers</t>
  </si>
  <si>
    <t>g) Other (please specify): CONTENTdm project and discretionary budget, OCLC Research</t>
  </si>
  <si>
    <t>gg) Resources we convert to linked data ourselves
hh) Other (please specify): IIIF data model (JSON-LD)</t>
  </si>
  <si>
    <t>b) Enrich an application
e) Dataset discovery
h) Harmonize data from multiple sources</t>
  </si>
  <si>
    <t>Yes. All CONTENTdm descriptive metadata</t>
  </si>
  <si>
    <t>a) We heard about linked data and wanted to try it out by exposing some of our data as linked data.
c) We wanted to expose our data to a larger audience on the Web.
f) We needed to publish linked data in order to consume it.
g)  Other (please specify): We wanted to conform to community standards</t>
  </si>
  <si>
    <t>h) Digital collections</t>
  </si>
  <si>
    <t>h) Other (please specify): Strings based on DC.Rights fields</t>
  </si>
  <si>
    <t>qq) Other (please specify): IIIF ontology</t>
  </si>
  <si>
    <t>b) Steep learning curve for staff 
d) Inconsistency in legacy data
e) Establishing the links
j) Other (please specify): Establishing standard license and attribution statements</t>
  </si>
  <si>
    <t>Have a clear sense of the long-term plan for integration support and ongoing maintenance.</t>
  </si>
  <si>
    <t>IIIF listserv/Slack channel, IIIF conferences</t>
  </si>
  <si>
    <t>Oslo Public Library (Computas)</t>
  </si>
  <si>
    <t>https://sok.deichman.no/work/w2454438c8881e858693d3b62cb149ee5
https://data.deichman.no/work/w2454438c8881e858693d3b62cb149ee5</t>
  </si>
  <si>
    <t>I am not the owner of this project, but I have not succeeded in contacting anyone at Deichmanske bibliotek about completing the survey. 
I was however, chief architect and technical lead for the project for around four years.</t>
  </si>
  <si>
    <t>c) Provided by external vendor or supplier
Comment: The work was done partly in-house and by myself and other sub-contractors</t>
  </si>
  <si>
    <t>c) More than one year and less than two years
Comment: The linked-data-driven catalogue replaced the previous library system in October 2016</t>
  </si>
  <si>
    <t>Success can be measured by the functionality it replaced and the functionality it added; it became possible to aggregate at work level, increased data quality, made extension simple and replaced the functionality of the previous catalogue.</t>
  </si>
  <si>
    <t>j) Other (please specify):
I would insist on earlier hiring of functional lead and UX designer.</t>
  </si>
  <si>
    <t>a) Library
c Metadata Services
e) Reference/Reader Services
f) Library Systems/Information Technology
o) External consultant/contractor</t>
  </si>
  <si>
    <t>g) Other (please specify):
Funded by the municipality</t>
  </si>
  <si>
    <t>c) We wanted to provide our users with a richer experience.
g) We wanted more effective internal metadata management.
i) Other (please specify):
Have many years of experience with RDF/linked data and know its capabilities very well</t>
  </si>
  <si>
    <t>r) Lexvo
hh) Other (please specify): Implementation of resources is incremental, e.g. geonames, dbpedia are planned, but extra to requirement of the application the data drives right now. The application uses the data as linked data, so third-party resources and first party resources are treated on an equal footing — adding new resources is not an issue, but having an actual use case for the data is.</t>
  </si>
  <si>
    <t>c) Automated authority control
j) Other (please specify):
Base data for application</t>
  </si>
  <si>
    <t>Yes. National authority files/subject headings (Norway)</t>
  </si>
  <si>
    <t>h) Matching, disambiguating and aligning source data and the linked data resources
k) Service reliability
l) Unstable endpoints
n) Other (please specify): While higher-tier concepts are interesting, much of the data needed for the application is quite specific — harmonising it with external providers isn't particularly interesting for our use case.</t>
  </si>
  <si>
    <t>As always, find a very talented functional lead, who can define the scope and requirements before any work is begun; this ensures that there is a) a point to what is being done and b) that what is to be done is very clear for all project participants.
Consider the basics of distributed data, its processing and latency.</t>
  </si>
  <si>
    <t>c) We wanted to expose our data to a larger audience on the Web.
F) We needed to publish linked data in order to consume it.
g)  Other (please specify): It is best practice and low-hanging fruit</t>
  </si>
  <si>
    <t>a) Authority files
b) Bibliographic data (e.g., MARC records)
e) Data about people</t>
  </si>
  <si>
    <t>u) Local vocabulary
ii) RDF Schema
qq) Other (please specify): The data is currently exposed as the core application schema, but it can be simply converted to other formats and aligns closely with e.g. BIBFRAME</t>
  </si>
  <si>
    <t>a) RDF/XML
b) RDF/JSON
d) Turtle
f) N-Triples
h) JSON-LD
k) Other (please specify): JSON-LD-PATCH</t>
  </si>
  <si>
    <t>d) Apache Fuseki
n) Java
o) JAX-RS
p) Jena applications
z) SPARQL</t>
  </si>
  <si>
    <t>a) Little documentation or advice on how to build the systems
b) Steep learning curve for staff
d) Inconsistency in legacy data
g) Immature software
j)  Other (please specify): As far as I can see, Oslo public library is still the first and only library with its production catalogue and original cataloguing workflows done directly with linked data. As well as rolling out linked data, we rolled out an entirely new system concept. Some of what we were doing had not been done before, so we had to invent ways of doing things, some of the technologies were new enough to be undocumented and libraries immature, and the learning curve for developers, UX and everyone has been steep.</t>
  </si>
  <si>
    <t>http://semlab.io/projects/</t>
  </si>
  <si>
    <t>With the generous support from IMLS, the Semantic Lab Team is developing a prototype of DADAlytics, a modular tool that performs supervised entity extraction from archival documents for generating linked open datasets, lowering barriers to entry for institutions seeking to create linked open data from archival materials. This project builds on previous work to develop the Linked Jazz Transcript Analyzer, extending that tool’s functionality and making it more widely available for use by other institutions. Grant funds will support the research and data gathering needed to inform the redesign and reengineering of the tool, including an environmental scan, a series of meetings with key stakeholders and the development of a prototype.</t>
  </si>
  <si>
    <t>i) Would do nothing differently
j) Other (please specify): DADAlytics is currently under development.</t>
  </si>
  <si>
    <t>h) Research and Development group
l) Faculty in academic departments
m) Students in academic departments</t>
  </si>
  <si>
    <t>b) Other libraries/archives
c) Other universities/research institutions
d) Other members of our consortium
n) Other (please specify): Museums</t>
  </si>
  <si>
    <t>b) We thought we could enhance our own data by consuming linked data from other sources.
f) It was a requirement for a grant.</t>
  </si>
  <si>
    <t>f) DBpedia
h). DPLA
i) Europeana
cc) wikidata</t>
  </si>
  <si>
    <t>a) Enrich bibliographic metadata or descriptions
c) Automated authority control
e) Dataset discovery
f) Interlinking
h) Harmonize data from multiple sources</t>
  </si>
  <si>
    <t>Yes. Extensive bibliographic data dumps, data dumps from OCLC Metadata</t>
  </si>
  <si>
    <t>d) CURL API
g) java script
h) jQuery
o) Web browsers</t>
  </si>
  <si>
    <t>m) Other (please specify): DADAlytics is a tool to help others eventually publish LOD, it is domain agnostic</t>
  </si>
  <si>
    <t>i) Other (please specify): n/a</t>
  </si>
  <si>
    <t>qq) Other (please specify): At this point in time, DADAlytics does not employ any vocabularies / ontologies</t>
  </si>
  <si>
    <t>LODLAM
http://lodlam.net/</t>
  </si>
  <si>
    <t>Linked Jazz is a research project investigating the application of Linked Open Data technologies to digital cultural heritage materials. Our goals are: To uncover meaningful connections between documents and data related to the personal and professional lives of jazz artists, and to develop broadly applicable tools and methods for working with Linked Open Data.
The project draws on jazz history materials in digital format to expose relationships between musicians and reveal their community network. New modes of connecting cultural data have the potential to open up new and unprecedented avenues of research and community engagement.</t>
  </si>
  <si>
    <t>b) Other libraries/archives
c) Other universities/research institutions
k) Foundation</t>
  </si>
  <si>
    <t>b) Covered by our parent institution.
g) Other (please specify): Microgrants</t>
  </si>
  <si>
    <t>f) DBpedia
k) GeoNames
l) Getty vocabularies
p) id.loc.gov
t) MusicBrainz
bb) VIAF (Virtual International Authority File)
cc) wikidata
gg) Resources we convert to linked data ourselves</t>
  </si>
  <si>
    <t>a) Enrich bibliographic metadata or descriptions
c) Automated authority control
e) Dataset discovery
f) Interlinking
g) As a reference source
h) Harmonize data from multiple sources</t>
  </si>
  <si>
    <t>Yes. More domain-specific authority information and discography data</t>
  </si>
  <si>
    <t>d) CURL API
g) java script
h) jQuery
j) RDF Store
n) SPARQL
o) Web browsers
p) XML
r) Other (please specify): OpenRefine, Java,</t>
  </si>
  <si>
    <t>c) Lack of authority control
e) It's difficult to get other institutions to do their own harmonization between objects and concepts.
g) Mapping of vocabulary
h) Matching, disambiguating and aligning source data and the linked data resources
k) Service reliability
l) Unstable endpoints
m) Datasets not being updated</t>
  </si>
  <si>
    <t>a) Authority files
e) Data about people
f) Datasets
g). Descriptive metadata
j) Geographic data
k) Ontologies/vocabularies</t>
  </si>
  <si>
    <t>b) SPARQL Endpoint
d) File Dumps
i) Other (please specify): Dereferencable URIs</t>
  </si>
  <si>
    <t>g) CIDOC-CRM
i) DPLA metadata application profile
k) Dublin Core Terms
l) EAC-CPF
n) Europeana Data Model (EDM) vocabulary
o) Event Ontology
q) FOAF
r) FRBR
u) Local vocabulary
v) MADS/RDF
y) Music Ontology
ii) RDF Schema
kk) Schema.org
nn) SKOS</t>
  </si>
  <si>
    <t>d) Apache Fuseki
f) Django
j) Google Refine
n) Java
v) Python
z) SPARQL</t>
  </si>
  <si>
    <t>j) Other (please specify): Our current challenge for the Linked Jazz project is to migrate our data to wikibase, which is the platform upon which wikidata runs. We wanted to move our data to a more flexible and non-domain specific platform</t>
  </si>
  <si>
    <t>www.prueba.com</t>
  </si>
  <si>
    <t>c)  Provided by external vendor or supplier</t>
  </si>
  <si>
    <t>Rijksmuseum</t>
  </si>
  <si>
    <t>https://datahub.io/rasvaan/201805-rma-collection</t>
  </si>
  <si>
    <t>Publishing Linked Data about the collection. Target audience: everyone interested in using the data.</t>
  </si>
  <si>
    <t>i) Other (please specify): Currently published on a website where we can not keep track of the usage statistics.</t>
  </si>
  <si>
    <t>j) Other (please specify): Embed it better in our existing infrastructure.</t>
  </si>
  <si>
    <t>a) Authority files
c) Data about museum objects
e) Data about people</t>
  </si>
  <si>
    <t>j) Dublin Core
k) Dublin Core Terms
n) Europeana Data Model (EDM) vocabulary
nn) SKOS</t>
  </si>
  <si>
    <t>ee) XSLT</t>
  </si>
  <si>
    <t>b) Steep learning curve for staff
d) Inconsistency in legacy data
e) Establishing the links
g) Immature software</t>
  </si>
  <si>
    <t>Yes. Getty vocabularies http://www.getty.edu/research/tools/vocabularies/ Linked Art https://linked.art/</t>
  </si>
  <si>
    <t>http://annotate.accurator.nl/</t>
  </si>
  <si>
    <t>Crowdsourcing is not a new phenomenon for museums. There are good examples for museums (e.g., Powerhouse museum, steve.museum). But not all crowdsourcing initiatives are successful. Crowdsourced tagging does not always contribute to a better understanding of art and can even be confusing. The Rijksmuseum, Free University Amsterdam, Center for Mathematics and Informatics, and Technical University of Delft developed the Accurator: a visual tool to get experts in domains like birds, ships, castles, etc. involved in annotating art and enrich the museums' metadata with expertise that is not available internally. In this how-to session, we will demonstrate the tool and the ways other museums can implement this Open Web application for their own collections.
Crowdsourcing tool for collecting annotations describing our artworks. Target audience are niche groups with knowledge about a specific domain we are interested in.</t>
  </si>
  <si>
    <t>As a proof of concept, the idea to use crowd sourced data in a semantic way is still very promising. What proved more complicated than we thought was incorporating the newly acquired data into existing data processes.</t>
  </si>
  <si>
    <t>a) Use different software
b) Get wider organizational support
d) Get more staff
j) Other (please specify): Take a more holistic perspective and try to incorporate the project more into existing procedures.</t>
  </si>
  <si>
    <t>i) Europeana
l) Getty vocabularies
hh) Other (please specify): Iconclass</t>
  </si>
  <si>
    <t>j) RDF Store
l) SKOS repository</t>
  </si>
  <si>
    <t>a) Size of RDF dumps
d) What is published to the Internet as Linked Data is not always reuseable or lacks URIs
f) Lack of needed off-the-shelf tools
h) Matching, disambiguating and aligning source data and the linked data resources
m) Datasets not being updated</t>
  </si>
  <si>
    <t>g)  Other (please specify): Harmonised data</t>
  </si>
  <si>
    <t>j) Dublin Core
k) Dublin Core Terms
n) Europeana Data Model (EDM) vocabulary
aa) OAI ORE Terms
nn) SKOS</t>
  </si>
  <si>
    <t>z) SPARQL
gg) Other (please specify): Cliopatria</t>
  </si>
  <si>
    <t>b) Steep learning curve for staff
i) Lack of resources</t>
  </si>
  <si>
    <t>Seme4 Ltd.</t>
  </si>
  <si>
    <t>http://www.ukphotonics.org</t>
  </si>
  <si>
    <t>This portal is a unique window onto photonics skills, equipment and collaboration potential. The information is automatically gathered and updated from the web, and thus represents what academic groups and companies say about themselves and their collaborations.
The aim of the portal is to make it easy for you to find the expertise you need. Ideal for searching for long term collaborators for joint projects or solving short term one off problems.</t>
  </si>
  <si>
    <t>q) Other (please specify): We don't have any of those parts.</t>
  </si>
  <si>
    <t>n) Other (please specify): Tis isn't working for us as a sensible set of questions</t>
  </si>
  <si>
    <t>i) Other (please specify): We wanted to build a system, and it was the obvious choice.</t>
  </si>
  <si>
    <t>f) DBpedia
hh) Other (please specify): sameAs.org</t>
  </si>
  <si>
    <t>h) Harmonize data from multiple sources</t>
  </si>
  <si>
    <t>m) Solr
r) Other (please specify): 4store, EasyRDF, Seme4 Platform</t>
  </si>
  <si>
    <t>g)  Other (please specify): The system publishes it by default.</t>
  </si>
  <si>
    <t>e) Data about people
g) Descriptive metadata</t>
  </si>
  <si>
    <t>ii) RDF Schema</t>
  </si>
  <si>
    <t>a) RDF/XML
d) Turtle
e) N3 RDF triplets
f) N-Triples
h) JSON-LD</t>
  </si>
  <si>
    <t>z) SPARQL
gg) Other (please specify):: 4store Seme4 Platform</t>
  </si>
  <si>
    <t>https://library.si.edu/books-online/</t>
  </si>
  <si>
    <t>Each of our digitized books online provide RDFa content in the HTML delivered to the web.</t>
  </si>
  <si>
    <t>We are unsure how to track success in adding RDFa to these pages.</t>
  </si>
  <si>
    <t>c) Bibliographic Ontology
k) Dublin Core Terms
q) FOAF
ii) RDF Schema
kk) Schema.org
nn) SKOS</t>
  </si>
  <si>
    <t>c. Selecting appropriate ontologies to represent our data
g) Immature software
j) Other (please specify): Drupal 7 doesn't (didn't?) seem to provide the best tools for Linked Data. I'm hopeful it's better in Drupal 8.</t>
  </si>
  <si>
    <t>Yes. WIkiData.org - It seems to be a great place where we can share our data and use their data to enhance ours in ways we hadn't envisioned before.</t>
  </si>
  <si>
    <t>A small group from the across the Smithsonian is working together to plan and add Linked Open Data to Wikidata, which loosely follows a linked-data model. It is a year-long pilot project to lay the groundwork for future work with Wikidata.</t>
  </si>
  <si>
    <t>We are still in the planning phase of what data is best suited for sharing to Wikidata.</t>
  </si>
  <si>
    <t>j)  Other (please specify): We don't know yet.</t>
  </si>
  <si>
    <t>a) Library
b) Archives
f) Library Systems/Information Technology
q) Other (please specify): Central IT Office, Research Computing Stafff</t>
  </si>
  <si>
    <t>a) Covered by our library/archive.
B) Covered by our parent institution.</t>
  </si>
  <si>
    <t>f) DBpedia
p) id.loc.gov
w) ORCID (Open Researcher and Contributor ID)
bb) VIAF (Virtual International Authority File)
cc) wikidata
hh) Other (please specify): We are also still planning this part.</t>
  </si>
  <si>
    <t>Unknown. Still planning.</t>
  </si>
  <si>
    <t>r) Other (please specify): Unknown. Still planning.</t>
  </si>
  <si>
    <t>n) Other (please specify):  Unknown. Still planning.</t>
  </si>
  <si>
    <t>a) Authority files
e) Data about people
g) Descriptive metadata</t>
  </si>
  <si>
    <t>c) Bibliographic Ontology
d) Biographical Ontology
k) Dublin Core Terms
o) Event Ontology
q) FOAF
r) FRBR
oo) VIVO Core
qq) Other (please specify): Still planning.</t>
  </si>
  <si>
    <t>a) RDF/XML
b) RDF/JSON
c) RDFa
j) Don't know</t>
  </si>
  <si>
    <t>gg) Other (please specify)::None yet.</t>
  </si>
  <si>
    <t>j) Other (please specify): We are still in the early phases of planning.</t>
  </si>
  <si>
    <t>Looking into adding data into WikiData for special projects and datasets owned by Smithsonian Libraries</t>
  </si>
  <si>
    <t>a) Library
c) Metadata Services
d) Digital Library Services</t>
  </si>
  <si>
    <t>n) Other (please specify): wiki community</t>
  </si>
  <si>
    <t>q) ISNI (International Standard Name Identifier)
bb) VIAF (Virtual International Authority File)
cc) wikidata
ee) WorldCat.org</t>
  </si>
  <si>
    <t>a) Authority files
e) Data about people
h) Digital collections</t>
  </si>
  <si>
    <t>qq) Other (please specify): still working on this so we are not sure</t>
  </si>
  <si>
    <t>Model out various ways to achieve the goals of the project</t>
  </si>
  <si>
    <t>Yes. LD4x; OCLC Project Passage; various vocabularies and ontology development</t>
  </si>
  <si>
    <t>VIVO based expert location services for Smithsonian scholars and researchers.  Audiences include internal users looking for collaborators, public relations staff looking for expertise, etc. External users include students (of all levels) looking for sponsors for fellowships, post doctoral studies, internship mentors, etc.</t>
  </si>
  <si>
    <t>b) Multi-institutional project or service
Comment: In-house various internal organizations, external contract support, internal staff in-house= mix</t>
  </si>
  <si>
    <t>System is linked data based and has opportunity to connect to other VIVO sites. Internal Smithsonian sites may be harvesting parts to repurpose on websites, etc.</t>
  </si>
  <si>
    <t>c) Develop a different data model
d) Get more staff
e) Have more time allocated for its development
f) Choose different vocabularies/ontologies</t>
  </si>
  <si>
    <t>a) Library
c) Metadata Services
d) Digital Library Services
f) Library Systems/Information Technology
g) Campus Information Technology
h) Research and Development group
l) Faculty in academic departments
o) External consultant/contractor
q) Other (please specify): we have various administrative source of data coming from central services and special programs such as the Smithsonian International Programs, Scholarly Press, etc.</t>
  </si>
  <si>
    <t>b) Our administration requested that we expose our data as linked data.
f) We needed to publish linked data in order to consume it.</t>
  </si>
  <si>
    <t>d) Data about our institution
e) Data about people
g) Descriptive metadata</t>
  </si>
  <si>
    <t>h) Other (please specify): Ii do not know</t>
  </si>
  <si>
    <t>c) Bibliographic Ontology
p) Fabio (FRBR-aligned bibliographic ontology)
q) FOAF
dd) Owl 2 Web Ontology Language
ii) RDF Schema
nn) SKOS
oo) VIVO Core
qq) Other (please specify): local ontology</t>
  </si>
  <si>
    <t>gg) Other (please specify): I do not know</t>
  </si>
  <si>
    <t>b) Steep learning curve for staff
c) Selecting appropriate ontologies to represent our data
d) Inconsistency in legacy data
i) Lack of resources
j) Other (please specify): internal issues regarding security and privacy issues</t>
  </si>
  <si>
    <t>Spanish Office of Library Coordination</t>
  </si>
  <si>
    <t>Springer Nature</t>
  </si>
  <si>
    <t>http://www.springernature.com/scigraph</t>
  </si>
  <si>
    <t>Our Linked Open Data offering Springer Nature SciGraph aggregates data sources from Springer Nature and key partners from the scholarly domain. We collate and connect information from across the research landscape, for example funders, research projects, conferences, affiliations and publications.</t>
  </si>
  <si>
    <t>c) Metadata Services
i) Computer Science Department
o) External consultant/contractor
q) Other (please specify): IT</t>
  </si>
  <si>
    <t>b) Other libraries/archives
c) Other universities/research institutions
j) System vendor
l) Corporation/company
m) External consultants/developers</t>
  </si>
  <si>
    <t>b) Bibliographic data (e.g., MARC records)
d) Data about our institution
g) Descriptive metadata
j) Geographic data
k) Ontologies/vocabularies</t>
  </si>
  <si>
    <t>b) BibFrame
j) Dublin Core
q) FOAF
dd) Owl 2 Web Ontology Language
ii) RDF Schema
kk) Schema.org
nn) SKOS</t>
  </si>
  <si>
    <t xml:space="preserve">a) RDF/XML
d) Turtle
f) N-Triples
h) JSON-LD
</t>
  </si>
  <si>
    <t>k) GraphDB (formerly OWLIM) by Ontotext Software
y) Solr
z) SPARQL
ee) XSLT
gg) Other (please specify): ElasticSearch</t>
  </si>
  <si>
    <t>a) Little documentation or advice on how to build the systems
b) Steep learning curve for staff
d) Inconsistency in legacy data
e) Establishing the links
f) Ascertaining who owns the data
i) Lack of resources</t>
  </si>
  <si>
    <t>DBpedia; http://wiki.dbpedia.org/; all facts taken from Wikipedia stored in Wikidata turned to linked data is a tremendous achievement and we're actively working together to link our data offering with theirs even closer. Linked open EP data; http://www.epo.org/searching-for-patents/data/linked-open-data.html; publish data about EP patents as Linked Data, contains also citations to patents as well as to NPL (non-patent literature, like scientific literature).</t>
  </si>
  <si>
    <t>https://2018.semantics.cc/
http://iswc2018.semanticweb.org/</t>
  </si>
  <si>
    <t>https://wiki.duraspace.org/pages/viewpage.action?pageId=74515029#space-menu-link-content</t>
  </si>
  <si>
    <t>With support from the Andrew W. Mellon Foundation, the LD4P partners (Columbia, Cornell, Harvard, Library of Congress, Princeton, and Stanford / Directory of team members) are piloting the production of linked data for library resources. Over a two-year period (2016-2018), our work focuses on:
--developing standards, guidelines, and infrastructure to communally produce metadata as linked open data,
--developing end-to-end workflows to create linked data in a technical services production environment, 
--extending the BIBFRAME ontology to describe library resources in specialized domains and formats, and
--engaging the broader library community to ensure a sustainable and extensible environment.
While each partner institution leads its own domain-specific ontology extension and metadata production projects, the partners collaborate closely with one another and with the Mellon-funded Linked Data for Libraries-Labs (LD4L-Labs) project on modeling a general-purpose extension to BIBFRAME, developing best practices for ontology extension modeling and for linked data production, evaluating linked data tools, and prototyping an infrastructure for cooperative production of linked data.</t>
  </si>
  <si>
    <t>We have fulfilled the terms of the grant, which did not include implementation.</t>
  </si>
  <si>
    <t>e) Have more time allocated for its development
h) Have more realistic expectations
j) Other (please specify): Have fewer dependencies (creation of tools, for instance), built into grant work.</t>
  </si>
  <si>
    <t>a) Library
c) Metadata Services
d) Digital Library Services
f) Library Systems/Information Technology
q) Other (please specify): Bioinformatics Group</t>
  </si>
  <si>
    <t>c) We wanted to provide our users with a richer experience.
g) We wanted more effective internal metadata management.
h) We wanted to experiment with combining different types of data into a single triple store.
i) Other (please specify): We want to take the first steps in moving tech services workflows to linked data</t>
  </si>
  <si>
    <t>j) FAST (Faceted Application of Subject Terminology)
k) GeoNames
l) Getty vocabularies
p) id.loc.gov
q) ISNI (International Standard Name Identifier)
gg) Resources we convert to linked data ourselves</t>
  </si>
  <si>
    <t>a) Enrich bibliographic metadata or descriptions
c) Automated authority control
h) Harmonize data from multiple sources</t>
  </si>
  <si>
    <t>d) CURL API
g) java script
j) RDF Store
m) Solr
r) Other (please specify): Blazegraph, Stardog</t>
  </si>
  <si>
    <t>d) What is published to the Internet as Linked Data is not always reuseable or lacks URIs
f) Lack of needed off-the-shelf tools
g) Mapping of vocabulary
h) Matching, disambiguating and aligning source data and the linked data resources</t>
  </si>
  <si>
    <t>b) Our administration requested that we expose our data as linked data.
e) We wanted to demonstrate what could be done with our datasets as linked data.
f) We needed to publish linked data in order to consume it.
g)  Other (please specify): We want to move workflows to linked data</t>
  </si>
  <si>
    <t>a) Authority files
b) Bibliographic data (e.g., MARC records)
g) Descriptive metadata
h) Digital collections
j) Geographic data
k) Ontologies/vocabularies</t>
  </si>
  <si>
    <t>h) Other (please specify): Since it is not yet available publicly, we haven't added a licence</t>
  </si>
  <si>
    <t>b) BibFrame
g) CIDOC-CRM
k) Dublin Core Terms
q) FOAF
t) ISNI
u) Local vocabulary
v) MADS/RDF
dd) Owl 2 Web Ontology Language
gg) RDA
ii) RDF Schema
kk) Schema.org
nn) SKOS</t>
  </si>
  <si>
    <t>a) RDF/XML
c) RDFa
d) Turtle
f) N-Triples
g) N-Quads
h) JSON-LD</t>
  </si>
  <si>
    <t>a) 4store</t>
  </si>
  <si>
    <t>a) Little documentation or advice on how to build the systems
d) Inconsistency in legacy data
h) Lack of tools</t>
  </si>
  <si>
    <t>i. Would do nothing differently</t>
  </si>
  <si>
    <t>p) id.loc.gov
q) ISNI (International Standard Name Identifier)</t>
  </si>
  <si>
    <t>j) Dublin Core
x) Metadata Object Description Schema
y) Music Ontology</t>
  </si>
  <si>
    <t>Bibframe</t>
  </si>
  <si>
    <t>http://www.canadiana.ca/en/pcdhn-lod (project description); http://dx.doi.org/10.7939/DVN/URXSGC (metadata)</t>
  </si>
  <si>
    <t>b) Multi-institutional project or service
Comment: This was a partnership between several institutions, one of which did use a contract programmer to build a proof-of-concept website.</t>
  </si>
  <si>
    <t>I still think the project was successful in and of itself, but it didn't necessarily result in similar projects, nor did it grow larger in scope and scale. It is still referenced and looked to, and we learned a great deal from it that we can build on, and I think that aspect is a success.</t>
  </si>
  <si>
    <t xml:space="preserve">d) Canadian Subject Headings
k) GeoNames
p) id.loc.gov
bb) VIAF
</t>
  </si>
  <si>
    <t xml:space="preserve">b) BibFrame
c) Bibliographic Ontology
j) Dublin Core
k) Dublin Core Terms
o) Event Ontology
q) FOAF
s) ISBD
gg) RDA
kk) Schema.org
</t>
  </si>
  <si>
    <t>http://data.nationallibrary.fi/ (shows potential of opening up library data as linked data and can inspire others to do the same)</t>
  </si>
  <si>
    <t>BIBFRAME list, public-lod, SWiB, and others; more and more conferences, events, etc. have linked data aspects.</t>
  </si>
  <si>
    <t>https://github.com/muninn/PC-Access2015 (code and presentation); http://dx.doi.org/10.7939/DVN/JXRLBS (metadata)</t>
  </si>
  <si>
    <t>This was a small project that a colleague and I undertook to use the metadata for a set of historical prairie postcards, transform it to linked data (RDF/XML) and to use it to develop visualizations and test out other code such as colour plotting and face recognition.</t>
  </si>
  <si>
    <t>I would say yes. We had intended to do this project as a proof-of-concept and because of interest. We hoped to be able to demonstrate the capabilities of working with metadata in linked data format, to gain more experience in working with the data and in developing code, and to present to others in the library community. Based on these criteria I believe this was successful.</t>
  </si>
  <si>
    <t>e) Have more time allocated for its development
j) Other (please specify): Do more data enhancement at time of conversion.</t>
  </si>
  <si>
    <t>n) Other (please specify): Professional colleague</t>
  </si>
  <si>
    <t>g)  Other (please specify): Not funded; was on own time.</t>
  </si>
  <si>
    <t>b) Bibliographic data (e.g., MARC records)
g) Descriptive metadata
h) Digital collections</t>
  </si>
  <si>
    <t>v) MADS/RDF
qq) Other (please specify): id.lov.gov</t>
  </si>
  <si>
    <t>h) Lack of tools
i) Lack of resources</t>
  </si>
  <si>
    <t>http://canlink.library.ualberta.ca/ (project home); https://github.com/cldi/CanLink (code)</t>
  </si>
  <si>
    <t>Can Link - a linked data project for Canadian theses is a proof of concept project of the Digital Projects Working Group of the Canadian Linked Data Initiative. Its goal is to increase the discoverability of Canadian theses and dissertations by leveraging the power of linked data to surface unexpected connections and relationships. Participating institutions are: University of British Columbia, University of Alberta, Library and Archives Canada/Bibliothèque et Archives Canada, Queens University, University of Toronto, McGill University, Université de Montréal, Memorial University of Newfoundland.</t>
  </si>
  <si>
    <t>We achieved the goals we intended for the first phase. We hope to grow the project further in terms of number of contributing organizations, types of functionality, and improved user interface. The success of this second phase is yet to be seen!</t>
  </si>
  <si>
    <t>a) Library
c) Metadata Services
f) Library Systems/Information Technology
q) Other (please specify): national cloud computing service</t>
  </si>
  <si>
    <t>b) Other libraries/archives
h) Part of a national collaboration
n) Other (please specify): Professional colleague</t>
  </si>
  <si>
    <t>d) Canadian Subject Headings
f) DBpedia
p) id.loc.gov
bb) VIAF (Virtual International Authority File)
gg) Resources we convert to linked data ourselves</t>
  </si>
  <si>
    <t>b) ARC2 on PHP
j) RDF Store
n) SPARQL</t>
  </si>
  <si>
    <t>d) What is published to the Internet as Linked Data is not always reuseable or lacks URIs
g) Mapping of vocabulary
j) Disambiguation of terms across different languages is difficult.</t>
  </si>
  <si>
    <t>b) BibFrame
c) Bibliographic Ontology
j) Dublin Core
k) Dublin Core Terms
q) FOAF
r) FRBR
u) Local vocabulary
kk) Schema.org
nn) SKOS</t>
  </si>
  <si>
    <t>e) ARC2 on PHP
j) Google Refine
v) Python
w) RDF Store
z) SPARQL
gg) Other (please specify): Virtuoso</t>
  </si>
  <si>
    <t>a) Little documentation or advice on how to build the systems
b) Steep learning curve for staff
c) Selecting appropriate ontologies to represent our data
e) Establishing the links
i) Lack of resources</t>
  </si>
  <si>
    <t>https://github.com/ualbertalib/jupiter (project information); https://era.library.ualberta.ca/ (phase 1, IR); https://github.com/ualbertalib/metadata/tree/master/data_dictionary (data dictionary)</t>
  </si>
  <si>
    <t>Jupiter is a University of Alberta Libraries-based initiative to create a sustainable and extensible digital asset management system. This is phase 1 (IR). Metadata in Jupiter is based on linked data principles.</t>
  </si>
  <si>
    <t>The project achieved its Phase 1 goals of developing metadata based on linked data principles and best practice, developing a machine and human readable data dictionary, and integrating an external triplestore for metadata assessment, migration, and updating.</t>
  </si>
  <si>
    <t>a) Library
c) Metadata Services
d) Digital Library Services
f) Library Systems/Information Technology
q) Other (please specify): cloud based computing services</t>
  </si>
  <si>
    <t>b) We thought we could enhance our own data by consuming linked data from other sources.
c) We wanted to provide our users with a richer experience.
d) We wanted to see if consuming linked data would improve our Search Engine Optimization (SEO)..
g) We wanted more effective internal metadata management.</t>
  </si>
  <si>
    <t>p) id.loc.gov
gg) Resources we convert to linked data ourselves
hh) Other (please specify): vivo, status, swrc, bibo, iana</t>
  </si>
  <si>
    <t>Yes (briefly describe): various vocabularies that we are looking to for the future</t>
  </si>
  <si>
    <t>a) Size of RDF dumps
d) What is published to the Internet as Linked Data is not always reuseable or lacks URIs
g) Mapping of vocabulary</t>
  </si>
  <si>
    <t>h) Other (please specify): tbd</t>
  </si>
  <si>
    <t>c) Bibliographic Ontology
j) Dublin Core
k) Dublin Core Terms
q) FOAF
u) Local vocabulary
aa) OAI ORE Terms
kk) Schema.org
nn) SKOS
oo) VIVO Core</t>
  </si>
  <si>
    <t>a) RDF/XML
b) RDF/JSON
f) N-Triples
h) JSON-LD</t>
  </si>
  <si>
    <t>) Fedora Commons
k) G)raphDB (formerly OWLIM) by Ontotext Software
v) Python
z) SPARQL</t>
  </si>
  <si>
    <t>a) Little documentation or advice on how to build the systems
b) Steep learning curve for staff
c) Selecting appropriate ontologies to represent our data
i) Lack of resources
j)  Other (please specify): institutional buy-in</t>
  </si>
  <si>
    <t>http://share-vde.org/sharevde/clusters?l=en</t>
  </si>
  <si>
    <t>Community driven, vendor supported project to convert MARC data to bf:2.0, along with reconciliation and enrichment, and creation of URI enriched MARC files along with prototype linked data discovery tool.  Thus far the project has included participation from LC, along with 16 other large research libraries in North America and phase 2 culminated with full base files of participating institutions being converted to bf:2.0 along with corresponding enriched MARC. A third phase is upcoming, which would bring the entire collections of participants into the discovery tool and provide data updated to/from member libraries.  There are also plans to bridge from this to other use cases including development of original/copy cataloguing workflows.</t>
  </si>
  <si>
    <t>b) Multi-institutional project or service
Comment: multi -institutional, vendor supported service which will also require in house support as the project develops further</t>
  </si>
  <si>
    <t>c) Other universities/research institutions
d) Other members of our consortium
e) Part of a discipline-specific collaboration
j) System vendor
m) External consultants/developers</t>
  </si>
  <si>
    <t>p) id.loc.gov
bb) VIAF (Virtual International Authority File)
ff) WorldCat.org Works
gg) Resources we convert to linked data ourselves</t>
  </si>
  <si>
    <t>k) Reasoning
n) SPARQL
p) XML
r) Other (please specify): Others that would be detailed in Casalini SHARE-VDE documentation</t>
  </si>
  <si>
    <t>a) Size of RDF dumps
h) Matching, disambiguating and aligning source data and the linked data resources</t>
  </si>
  <si>
    <t>b) BibFrame
u) Local vocabulary</t>
  </si>
  <si>
    <t>a) RDF/XML
b) RDF/JSON
f) N-Triples
g) N-Quads</t>
  </si>
  <si>
    <t>z) SPARQL
gg) Other (please specify): Blazegraph (for now), and others that would be detailed in Casalini SHARE-VDE documentation</t>
  </si>
  <si>
    <t>a) Little documentation or advice on how to build the systems
c) Selecting appropriate ontologies to represent our data
d)  Inconsistency in legacy data</t>
  </si>
  <si>
    <t>https://github.com/ualbertalib/metadata/tree/master/metadata-wrangling/BIBFRAME</t>
  </si>
  <si>
    <t>Using the LC bf:2.0 converter UAL is developing processes to convert, reconcile and enrich MARC data to BIBFRAME.  The intent is to create an easy to use, open source tool that will facilitate the process of transitioning away from MARC.</t>
  </si>
  <si>
    <t>a) Library
c) Metadata Services
q) Other (please specify): Cloud computing services</t>
  </si>
  <si>
    <t>a) We heard about linked data and wanted to try it out by using linked data sources.
b) We thought we could enhance our own data by consuming linked data from other sources.
c) We wanted to provide our users with a richer experience.
g) We wanted more effective internal metadata management.
i) Other (please specify): We wanted to determine if we could do a similar process to the Casalini SHARE-VDE project in-house.</t>
  </si>
  <si>
    <t>p) id.loc.gov
bb) VIAF (Virtual International Authority File)
ff) WorldCat.org Works</t>
  </si>
  <si>
    <t>n) SPARQL
p) XML
r) Other (please specify): Python, XSLT, APIs</t>
  </si>
  <si>
    <t xml:space="preserve">k) GraphDB (formerly OWLIM) by Ontotext Software
v) Python
z) SPARQL
ee) XSLT
</t>
  </si>
  <si>
    <t>d)  Inconsistency in legacy data</t>
  </si>
  <si>
    <t>University of Applied Sciences (UAS) St. Poelten</t>
  </si>
  <si>
    <t>http://link.library.ucla.edu/</t>
  </si>
  <si>
    <t>Part of Zepheira's Library.Link service. Objectives was to test whether discovery of library materials improved when patrons used search engines.</t>
  </si>
  <si>
    <t>c) We wanted to expose our data to a larger audience on the Web.
D) We wanted to see if publishing our data as linked data would improve our Search Engine Optimization (SEO.)</t>
  </si>
  <si>
    <t>b) BibFrame
j) Dublin Core
kk) Schema.org</t>
  </si>
  <si>
    <t>h) Lack of tools</t>
  </si>
  <si>
    <t>Yes. LD4/PCC Sandbox: https://docs.google.com/presentation/d/1shQmsSRJhYgNL5qKE79dr6fzgmLcGsYJ6HONmuBQHDU/edit#slide=id.p1. This will hopefully provide us an opportunity to get our hands dirty with converting/testing linked data models.</t>
  </si>
  <si>
    <t>PCC Operations Committee Meeting, BIBFRAME listserv</t>
  </si>
  <si>
    <t>Our project is one of converting descriptive and, to a lesser extent, administrative, metadata for a small (n = 428)  digital collection of images of late 19th-century photographs of Middle Eastern cities and archaeological sites from a traditional relational database-based data format into linked data format. The goal of this project is both to refine the currently existing metadata so as to make it more accessible to interested parties over the web and to link it to similar collections in other institutions. Our target audience for exposing the metadata are people who might have a general interest in images of late 19th-century photographs of the Middle East: we are not targeting any specific group of specialists or experts with this project.</t>
  </si>
  <si>
    <t>a) Use different software
d) Get more staff
h) Have more realistic expectations
j) Other (please specify): We would probably choose an even smaller collection of data than the one with which we began.</t>
  </si>
  <si>
    <t>a) Library
b) Archives
c) Metadata Services
d) Digital Library Services
f) Library Systems/Information Technology</t>
  </si>
  <si>
    <t>f) DBpedia
j) FAST (Faceted Application of Subject Terminology)
l) Getty vocabularies</t>
  </si>
  <si>
    <t>g) As a reference source</t>
  </si>
  <si>
    <t>d) CURL API
j) RDF Store
n) SPARQL
p) XML
q) Xquery</t>
  </si>
  <si>
    <t>n) Other (please specify): None.</t>
  </si>
  <si>
    <t>qq) Other (please specify): VRA Core</t>
  </si>
  <si>
    <t>gg) Other (please specify): MarkLogic Semantics</t>
  </si>
  <si>
    <t>b) Steep learning curve for staff
i) Lack of resources
j) Other (please specify): Lack of staff.</t>
  </si>
  <si>
    <t>* Dedicate sufficient time and staff to your project, with preferably at least one person who can work on the project in a (close-to-full-time) capacity.
* To the extent possible, integrate work on linked data projects into your daily workflow instead of treating it as an “extra” on top of your other work. 
* Expect the project to unfold more slowly than you had anticipated, even if you are working with a fairly small dataset.</t>
  </si>
  <si>
    <t>Yes. LD4P; URL: https://wiki.duraspace.org/pages/viewpage.action?pageId=74515029 . LD4P is important because it covers a range of projects aiming at library-based and -oriented applications of linked data.</t>
  </si>
  <si>
    <t>The ALCTS Webinar series on moving from MARC to BIBFRAME has been very helpful in keeping us abreast of other, comparable projects about library-generated linked data projects and the strategies for planning and implementation that they use. Also very useful are discussions on the RDA-L, Metadatalibrarians, LITA, etc. listservs.</t>
  </si>
  <si>
    <t>a) Use different software
c) Develop a different data model</t>
  </si>
  <si>
    <t>a) Archival ontology</t>
  </si>
  <si>
    <t>f) N-Triples</t>
  </si>
  <si>
    <t>http://emblematica.library.illinois.edu/</t>
  </si>
  <si>
    <t>Provide integrated discovery of digitized emblematica. Target audience is emblem scholars and researchers in allied fields (e.g., Art History, Literary History, Renaissance Studies). Exposes descriptions of digitized emblems and emblem books as RDFa using schema.org semantics, e.g.,  http://emblematica.library.illinois.edu/detail/book/meditationesembl00voge, http://emblematica.library.illinois.edu/detail/emblem/E000004. Consumes LOD from http://www.iconclass.org/help/lod, e.g., see as illustration, http://emblematica.library.illinois.edu/browse/iconclass/en/25G3(PALM-TREE).</t>
  </si>
  <si>
    <t>a) All done in-house
Comment: Obviously VIAF, Iconclass, etc. provides LOD, but we wrote the scripts that consume it.</t>
  </si>
  <si>
    <t>LOD implementation is incomplete.</t>
  </si>
  <si>
    <t>e) Have more time allocated for its development
j) Other (please specify): If we knew then what we know now, would have been faster and required less resources to implement.</t>
  </si>
  <si>
    <t>a) Library
c) Metadata Services
d) Digital Library Services
e) Reference/Reader Services
f) Library Systems/Information Technology
l) Faculty in academic departments
m) Students in academic departments
q) Other (please specify): School of Information Science</t>
  </si>
  <si>
    <t>c) Other universities/research institutions
f) Scholarly society
i) Part of an international collaboration
n) Other (please specify): funding provided by NEH and DFG. Supported by developer at Iconclass.org</t>
  </si>
  <si>
    <t>g) Deutsche National Bibliothek’s Linked Data Service
p) id.loc.gov
bb) VIAF (Virtual International Authority File)</t>
  </si>
  <si>
    <t>Yes. Probably, but I don't know exactly what yet.</t>
  </si>
  <si>
    <t>g) java script
h)  jQuery
m) Solr
n) SPARQL
o) Web browsers
p) XML</t>
  </si>
  <si>
    <t>n) Other (please specify): LOD is still new for us and takes a good deal of work to implement</t>
  </si>
  <si>
    <t>It will take time, and scale is required before you start to see benefits.</t>
  </si>
  <si>
    <t>a. RDF/XML
b. RDF/JSON
h. JSON-LD</t>
  </si>
  <si>
    <t>gg) Other (please specify): RDFa and JSON-LD</t>
  </si>
  <si>
    <t>b) Steep learning curve for staff
d) Inconsistency in legacy data
i) Lack of resources</t>
  </si>
  <si>
    <t>Yes. LD4P</t>
  </si>
  <si>
    <t>http://imagesearch-test1.library.illinois.edu/</t>
  </si>
  <si>
    <t>Exploring the Benefits for Users of Linked Open Data for Digitized Special Collections. Explore ways in which external LOD can provide users with useful context, links to more information, new views of digitized special collection resources. JSON-LD serialized links and descriptions of our resources embedded in resource splash pages. Virtuoso SPARQL endpoint (as supplement to Solr) is available only to our local application at this time (except for transient special testing).</t>
  </si>
  <si>
    <t>a) It's not yet in production.
Comment: This was implemented as developmental Web application, still up, but not in produciton.</t>
  </si>
  <si>
    <t>a) Library
c) Metadata Services
d) Digital Library Services
e) Reference/Reader Services
f) Library Systems/Information Technology
m) Students in academic departments
q) Other (please specify): School of Information Science</t>
  </si>
  <si>
    <t>f) DBpedia
bb) VIAF (Virtual International Authority File)
hh) Other (please specify): dbpedia, IMDb, IBDb plus a number of non-LOD resources.</t>
  </si>
  <si>
    <t>Yes. Theatricalia, more digitized newspapers, etc.</t>
  </si>
  <si>
    <t>g) java script
h)  jQuery
m) Solr
n) SPARQL
o) Web browsers</t>
  </si>
  <si>
    <t>g) Mapping of vocabulary
h) Matching, disambiguating and aligning source data and the linked data resources</t>
  </si>
  <si>
    <t>e) Data about people
g) Descriptive metadata
h) Digital collections</t>
  </si>
  <si>
    <t>b) Steep learning curve for staff
d) Inconsistency in legacy data
e) Establishing the links
i) Lack of resources</t>
  </si>
  <si>
    <t xml:space="preserve">https://worksets.htrc.illinois.edu/ 
(but page you get is for a pre-cursor project, there is no front-door as such for this project)
</t>
  </si>
  <si>
    <t>On this project we are creating a back-end for https://analytics.hathitrust.org/ containing BIBFRAME 2.0 descriptions of all HathiTrust volumes and RDF descriptions of user-created worksets.</t>
  </si>
  <si>
    <t>a) Library
c) Metadata Services
g) Campus Information Technology
h) Research and Development group
l) Faculty in academic departments
m) Students in academic departments
n) Graduate schools
q) Other (please specify): School of Information Science</t>
  </si>
  <si>
    <t>b) Other libraries/archives
c) Other universities/research institutions
n) Other (please specify): HathiTrust</t>
  </si>
  <si>
    <t>c) We wanted to provide our users with a richer experience.
i) Other (please specify): Wanted to explore user workset model and assess degree to which LOD enhanced it.</t>
  </si>
  <si>
    <t>g) java script
h)  jQuery
m) Solr
n) SPARQL</t>
  </si>
  <si>
    <t>e) We wanted to demonstrate what could be done with our datasets as linked data.
F) We needed to publish linked data in order to consume it.</t>
  </si>
  <si>
    <t>b) SPARQL Endpoint
f) Embedded Markup (RDFa, MicroData, etc)</t>
  </si>
  <si>
    <t>http://ld.library.unlv.edu/sparql</t>
  </si>
  <si>
    <t>Published linked data at SPARQL endpoint. Resulting triples from UNLV Linked Open Data Project 2014-2016.</t>
  </si>
  <si>
    <t>a) Use different software
d) Get more staff</t>
  </si>
  <si>
    <t>f) DBpedia
h) DPLA
i) Europeana
j) FAST (Faceted Application of Subject Terminology)
k) GeoNames
l) Getty vocabularies
p) id.loc.gov
w) ORCID (Open Researcher and Contributor ID)
bb) VIAF (Virtual International Authority File)
ee) WorldCat.org
gg) Resources we convert to linked data ourselves</t>
  </si>
  <si>
    <t>a) Enrich bibliographic metadata or descriptions
b) Enrich an application
c) Automated authority control
f) Interlinking
h) Harmonize data from multiple sources</t>
  </si>
  <si>
    <t>g) java script
j) RDF Store
n) SPARQL
o) Web browsers
p) XML</t>
  </si>
  <si>
    <t>a) Size of RDF dumps
b) Volatility of data formats of dumps
e) It's difficult to get other institutions to do their own harmonization between objects and concepts.
f) Lack of needed off-the-shelf tools
h) Matching, disambiguating and aligning source data and the linked data resources
k) Service reliability
l) Unstable endpoints
m) Datasets not being updated</t>
  </si>
  <si>
    <t>a) Authority files
e) Data about people
g) Descriptive metadata
h) Digital collections
i) Encoded Archival Descriptions/Archival finding aids
j) Geographic data
k) Ontologies/vocabularies</t>
  </si>
  <si>
    <t>b) SPARQL Endpoint
g) Application</t>
  </si>
  <si>
    <t>i) DPLA metadata application profile
j) Dublin Core
k) Dublin Core Terms
n) Europeana Data Model (EDM) vocabulary
q) FOAF
u) Local vocabulary
dd) Owl 2 Web Ontology Language
ii) RDF Schema
kk) Schema.org
nn) SKOS</t>
  </si>
  <si>
    <t>i) Fedora Commons
j) Google Refine
z) SPARQL
cc) Virtuoso Universal Server (provide SPARQL endpoint)</t>
  </si>
  <si>
    <t>b) Steep learning curve for staff
c) Selecting appropriate ontologies to represent our data
d) Inconsistency in legacy data
g) Immature software
h) Lack of tools
i) Lack of resources</t>
  </si>
  <si>
    <t>All linked data projects are interesting. I am looking forward to projects focused on regional authority data management tools.</t>
  </si>
  <si>
    <t>ARLIS, ALA/LITA, ALA/ALCTS, OCLC Research, Fedora community, regional digital library partners.</t>
  </si>
  <si>
    <t>http://lod.library.unlv.edu/nav/jhp/about.html</t>
  </si>
  <si>
    <t>The Southern Nevada Jewish Heritage Project preserves the history of Jews in Southern Nevada through collection and digitization of oral histories, family and organization records, and photographic documentation. The Jewish Heritage Project Navigator is a browser tool to explore data generated from the Jewish Heritage Project. This development is part of an initiative, which is being conducted by the UNLV Libraries Digital Collections Department. This initiative, UNLV Linked Data Project, explores the use of linked data to reveal hidden relationships across data. It also aims to integrate data from our collections to data sets produced by other organizations.
In order to work with linked data, metadata from our digital collections are being transformed into linked data. Linked data are expressed in triples that have the following structure: subject – predicate – object.</t>
  </si>
  <si>
    <t>Yes, it has been extremely popular in showing users the potential of linked open data and exposing relationships between people, groups, digital objects, collections, etc.</t>
  </si>
  <si>
    <t>f) DBpedia
h) DPLA
i) Europeana
j) FAST (Faceted Application of Subject Terminology)
k) GeoNames
l) Getty vocabularies
p) id.loc.gov
w) ORCID (Open Researcher and Contributor ID)
ee) WorldCat.org</t>
  </si>
  <si>
    <t>h jQuery
n)) SPARQL
o) Web browsers
r) Other (please specify): TemaTres</t>
  </si>
  <si>
    <t>a) Size of RDF dumps
c) Lack of authority control
d) What is published to the Internet as Linked Data is not always reuseable or lacks URIs
f) Lack of needed off-the-shelf tools
h) Matching, disambiguating and aligning source data and the linked data resources
k) Service reliability
l) Unstable endpoints</t>
  </si>
  <si>
    <t>Talk to those that are already working so we can join projects and resources and ideas.</t>
  </si>
  <si>
    <t>i) DPLA metadata application profile
j) Dublin Core
l) EAC-CPF
n) Europeana Data Model (EDM) vocabulary
q) FOAF
ii) RDF Schema
kk) Schema.org
nn) SKOS</t>
  </si>
  <si>
    <t>g) Drupal7
i) Fedora Commons
n) Java
z) SPARQL</t>
  </si>
  <si>
    <t>a) Little documentation or advice on how to build the systems
c) Selecting appropriate ontologies to represent our data
d) Inconsistency in legacy data
e) Establishing the links
h) Lack of tools
i) Lack of resources</t>
  </si>
  <si>
    <t>University of Oklahoma</t>
  </si>
  <si>
    <t>https://link.libraries.ou.edu</t>
  </si>
  <si>
    <t>purpose: batch-transformation of MARC data into linked data equivalents, and making our record metadata harvestable/discoverable in Google
audience:  anyone potentially interested in resources held by OU Libraries</t>
  </si>
  <si>
    <t>collection visibility; increased traffic to OPAC/discovery layer; transformation of local records to BIBFRAME or comparable linked data format</t>
  </si>
  <si>
    <t>b) Our administration requested that we expose our data as linked data.
c) We wanted to expose our data to a larger audience on the Web.
d) We wanted to see if publishing our data as linked data would improve our Search Engine Optimization (SEO.)</t>
  </si>
  <si>
    <t>b) SPARQL Endpoint
d) File Dumps 
g) Application 
h) Web pages</t>
  </si>
  <si>
    <t>b) BibFrame
q) FOAF
kk) Schema.org</t>
  </si>
  <si>
    <t>oxlod.eng.ox.ac.uk</t>
  </si>
  <si>
    <t>LOD using CRM ontology for the University of Oxford's museums, libraries, etc.</t>
  </si>
  <si>
    <t>a) It's not yet in production.
Comment: Development in progress</t>
  </si>
  <si>
    <t>yes, for the pilot project</t>
  </si>
  <si>
    <t>i) Would do nothing differently
j) Other (please specify): as far as pilot project</t>
  </si>
  <si>
    <t>a) Library
b) Archives
d) Digital Library Services
f) Library Systems/Information Technology
h) Research and Development group
i) Computer Science Department
j) Digital humanities</t>
  </si>
  <si>
    <t>c) Other universities/research institutions 
h) Part of a national collaboration 
i) Part of an international collaboration</t>
  </si>
  <si>
    <t xml:space="preserve">b) We thought we could enhance our own data by consuming linked data from other sources.
c) We wanted to provide our users with a richer experience.
e) We wanted greater accuracy and scope in our search results.
</t>
  </si>
  <si>
    <t>k) GeoNames
l) Getty vocabularies
v) Nomisma.org
bb) VIAF (Virtual International Authority File)
cc) wikidata
gg) Resources we convert to linked data ourselves</t>
  </si>
  <si>
    <t xml:space="preserve">c) Automated authority control
f) Interlinking
h) Harmonize data from multiple sources
</t>
  </si>
  <si>
    <t>Yes (briefly describe): too numerous to name</t>
  </si>
  <si>
    <t>d) CURL API 
j) RDF Store
l) SKOS repository
n) SPARQL
o) Web browsers
p) XML
q) Xquery</t>
  </si>
  <si>
    <t>c) Lack of authority control
e) It's difficult to get other institutions to do their own harmonization between objects and concepts.
f) Lack of needed off-the-shelf tools 
h) Matching, disambiguating and aligning source data and the linked data resources
i) Understanding how the data is structured before using it.
j) Disambiguation of terms across different languages is difficult.
l) Unstable endpoints</t>
  </si>
  <si>
    <t>Clean and structure your data, disambiguate entities, use authority lists</t>
  </si>
  <si>
    <t>a) Authority files
c) Data about museum objects 
d) Data about our institution
e) Data about people 
f) Datasets
j) Geographic data
k) Ontologies/vocabularies</t>
  </si>
  <si>
    <t>h) Other (please specify): not yet decided</t>
  </si>
  <si>
    <t>g) CIDOC-CRM
r) FRBR
u) Local vocabulary
dd) Owl 2 Web Ontology Language
nn) SKOS</t>
  </si>
  <si>
    <t xml:space="preserve">j) Google Refine
w) RDF Store
z) SPARQL
cc) Virtuoso Universal Server (provide SPARQL endpoint)
gg) Other (please specify):  Blazegraph, ResearchSpace, 3M
</t>
  </si>
  <si>
    <t>b) Steep learning curve for staff
d) Inconsistency in legacy data
g) Immature software
h) Lack of tools</t>
  </si>
  <si>
    <t>too early</t>
  </si>
  <si>
    <t>Yes. Many</t>
  </si>
  <si>
    <t>CRM SIG</t>
  </si>
  <si>
    <t>University of Pennsylvania</t>
  </si>
  <si>
    <t>The Mapping Manuscript Migrations project is linking disparate datasets from Europe and North America to provide an international view of the history and provenance of medieval and Renaissance manuscripts. Researchers will be able to analyse and visualize the aggregated data at scales ranging from individual manuscripts to thousands of manuscripts. Our research will address the origins and movements of these manuscripts, and the collectors and owners involved in their history. We will be able to show how these manuscripts have traveled across time and space to their current locations, where they continue to find new audiences.</t>
  </si>
  <si>
    <t>a) Library
q) Other (please specify): Research institute within library</t>
  </si>
  <si>
    <t>k) GeoNames
l) Getty vocabularies
bb) VIAF (Virtual International Authority File)</t>
  </si>
  <si>
    <t>c) Automated authority control
h) Harmonize data from multiple sources</t>
  </si>
  <si>
    <t>University of South Florida St Petersburg</t>
  </si>
  <si>
    <t>Private, work flow attempt to manually assign FAST subject headings to bibliographic records in OCLC for records that my institution is holding (FHS). Outside of the scope of this survey, but relevant is that the records are fully enhanced to comply with RDA standards. These records are brought up to "I" standard, OCLC leader "Desc: Descriptive Cataloging Form" is coded "i", 040 is updated with $e rda and $b eng statements. 
I am not formally tracking how many of these I can do, I'm just deciphering a manual work flow at this time. Objective is to take my personal cataloging experience and enhance records that my library is holding so that exposure and discovery of these print/e-resources is maximized since the ILS discovery of print resources continues to lag behind the times. Target audience is an attempt to benefit the scholarly community as a whole.</t>
  </si>
  <si>
    <t xml:space="preserve">a) All done in-house
Comment: If I had staff to train, I could try to do more.
</t>
  </si>
  <si>
    <t>I'm overlaying old bibliographic records in my shared, single bibliographic, consortial database of over 14 million records.</t>
  </si>
  <si>
    <t>j) Other (please specify): try to be part of a larger, mechanized project.</t>
  </si>
  <si>
    <t>g) Other (please specify):no additional funding</t>
  </si>
  <si>
    <t>a) We heard about linked data and wanted to try it out by exposing some of our data as linked data.
c) We wanted to expose our data to a larger audience on the Web.
d) We wanted to see if publishing our data as linked data would improve our Search Engine Optimization (SEO.)
e) We wanted to demonstrate what could be done with our datasets as linked data.
f) We needed to publish linked data in order to consume it.
g)  Other (please specify): I want the resources I spend time cataloging be valued and used. I want the library catalog to matter.</t>
  </si>
  <si>
    <t>b) Bibliographic data (e.g., MARC records)
g) Descriptive metadata
k) Ontologies/vocabularies
m) Other (please specify): Library of Congress Subject Headings, topical, geographic, corporate names, time periods</t>
  </si>
  <si>
    <t>i) Other (please specify): catalog</t>
  </si>
  <si>
    <t>qq. Other (please specify): FAST</t>
  </si>
  <si>
    <t>gg) Other (please specify): FAST converter http://experimental.worldcat.org/fast/fastconverter/</t>
  </si>
  <si>
    <t>j) Other (please specify): No idea what to do to make a major impact. I have no real collection to 'play' with, so I'm participating to stay involved.</t>
  </si>
  <si>
    <t>Don't be overwhelmed, and keep it simple</t>
  </si>
  <si>
    <t>FOLIO. They're considering implementing free floating modules. And they ask questions like, "does the order record need to be linked to something?"</t>
  </si>
  <si>
    <t>Bibframe listserv, ALCTS, conferences, formal graduate information coursework</t>
  </si>
  <si>
    <t>University of Washington Libraries</t>
  </si>
  <si>
    <t>University of Wisconsin-Madison</t>
  </si>
  <si>
    <t>https://search-ld.library.wisc.edu/catalog/999696390902121</t>
  </si>
  <si>
    <t>This is an experimental version of our library catalog that renders info/knowledge cards about the identities found in bibliographic data. Our goal is to enhance the library catalog with data relevant to the library discovery experience that is not curated by the library itself. Our audience is for the service is our library patrons.</t>
  </si>
  <si>
    <t>While the project successfully carries out its specification, moving it from a production/experimental state to the primary production catalog is more challenging. Our library is unsure about whether it is comfortable with the service because we don't have total control over the data.</t>
  </si>
  <si>
    <t>a) Added to the responsibilities of current staff.
c) We are adding/have added new staff with linked data expertise.</t>
  </si>
  <si>
    <t>f) DBpedia
l) Getty vocabularies
bb) VIAF (Virtual International Authority File)
cc) wikidata</t>
  </si>
  <si>
    <t>a) Enrich bibliographic metadata or descriptions
b) Enrich an application
c) Automated authority control
h) Harmonize data from multiple sources</t>
  </si>
  <si>
    <t>Yes. Our library staff want us to build this functionality from more trusted sources based on selected/curated reference sources.</t>
  </si>
  <si>
    <t>r) Other (please specify):Custom Ruby gem: https://github.com/UW-Madison-Library/bibcard</t>
  </si>
  <si>
    <t>d) What is published to the Internet as Linked Data is not always reuseable or lacks URIs
e) It's difficult to get other institutions to do their own harmonization between objects and concepts.
g) Mapping of vocabulary
i) Understanding how the data is structured before using it.
k) Service reliability
l) Unstable endpoints
m) Datasets not being updated</t>
  </si>
  <si>
    <t>Dive in! These tools and apps won't build themselves :)</t>
  </si>
  <si>
    <t>Yes. VIAF is a critical piece of infrastructure for libraries as it acts a central hub to get out into the world. Our first project is not possible without it.</t>
  </si>
  <si>
    <t>code4lib, BIBFRAME, ALA</t>
  </si>
  <si>
    <t>We plan to embed simple JSON-LD representations of catalog pages within their HTML. The goal of this work is to better explain to search engines the meaning of our pages. Primary audience: search engines. Secondary audience: our patrons using search engines.</t>
  </si>
  <si>
    <t>j) Other (please specify): Don't know yet.</t>
  </si>
  <si>
    <t>b) Bibliographic data (e.g., MARC records)
h) Digital collections</t>
  </si>
  <si>
    <t>f) Embedded Markup (RDFa, MicroData, etc)
i) Other (please specify): The markup will be as JSON-LD within HTML script tags per the Google recommendation.</t>
  </si>
  <si>
    <t>c) Bibliographic Ontology
kk) Schema.org</t>
  </si>
  <si>
    <t>gg) Other (please specify): This will be implemented as part of our locally developed discovery interface, a Ruby on Rails web application.</t>
  </si>
  <si>
    <t xml:space="preserve">c) Selecting appropriate ontologies to represent our data
d) Inconsistency in legacy data
j) Other (please specify): MARC resource types don't map cleanly to schema.org classes.
</t>
  </si>
  <si>
    <t>Talk to the folks at Montana State who have done this project already.</t>
  </si>
  <si>
    <t>Type</t>
  </si>
  <si>
    <t>Government</t>
  </si>
  <si>
    <t>Research institution</t>
  </si>
  <si>
    <t>Public library</t>
  </si>
  <si>
    <t>Research data service</t>
  </si>
  <si>
    <t>Research library</t>
  </si>
  <si>
    <t>National library</t>
  </si>
  <si>
    <t>Library network</t>
  </si>
  <si>
    <t>Museum</t>
  </si>
  <si>
    <t>Concert venue</t>
  </si>
  <si>
    <t>Service provider</t>
  </si>
  <si>
    <t>Publisher</t>
  </si>
  <si>
    <t>http://archesproject.org/</t>
  </si>
  <si>
    <r>
      <t xml:space="preserve">Analysis of the results of the 2018 survey was published in the 8 November 2018 issue of </t>
    </r>
    <r>
      <rPr>
        <i/>
        <sz val="11"/>
        <color theme="1"/>
        <rFont val="Arial"/>
        <family val="2"/>
      </rPr>
      <t>Code4Lib Journal.</t>
    </r>
    <r>
      <rPr>
        <sz val="11"/>
        <color theme="1"/>
        <rFont val="Arial"/>
        <family val="2"/>
      </rPr>
      <t xml:space="preserve"> Smith-Yoshimura, Karen. 2018. </t>
    </r>
    <r>
      <rPr>
        <i/>
        <sz val="11"/>
        <color theme="1"/>
        <rFont val="Arial"/>
        <family val="2"/>
      </rPr>
      <t>Analysis of 2018 International Linked Data Survey for Implementer</t>
    </r>
    <r>
      <rPr>
        <sz val="11"/>
        <color theme="1"/>
        <rFont val="Arial"/>
        <family val="2"/>
      </rPr>
      <t>s. Code4Lib Journal Issue 42, 8 November 2018. https://journal.code4lib.org/articles/13867.</t>
    </r>
  </si>
  <si>
    <t>ee) XSLT
gg) Other (please specify): Blacklight - the HTML pages are exposed via our Blacklight UI MARCNext Link Identifier - we add URIs to MARC then use XSLT to generate schema.org/JSON-LD from that MARC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</si>
</sst>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b/>
      <sz val="11"/>
      <color theme="1"/>
      <name val="Calibri"/>
      <family val="2"/>
      <scheme val="minor"/>
    </font>
    <font>
      <sz val="10"/>
      <color theme="1"/>
      <name val="Calibri"/>
      <family val="2"/>
      <scheme val="minor"/>
    </font>
    <font>
      <u/>
      <sz val="11"/>
      <color theme="10"/>
      <name val="Calibri"/>
      <family val="2"/>
    </font>
    <font>
      <sz val="10"/>
      <color rgb="FF000000"/>
      <name val="Calibri"/>
      <family val="2"/>
      <scheme val="minor"/>
    </font>
    <font>
      <u/>
      <sz val="10"/>
      <color theme="10"/>
      <name val="Calibri"/>
      <family val="2"/>
    </font>
    <font>
      <sz val="10"/>
      <color rgb="FF000000"/>
      <name val="Calibri"/>
      <family val="2"/>
    </font>
    <font>
      <sz val="10"/>
      <name val="Calibri"/>
      <family val="2"/>
    </font>
    <font>
      <b/>
      <sz val="14"/>
      <color theme="1"/>
      <name val="Arial"/>
      <family val="2"/>
    </font>
    <font>
      <sz val="11"/>
      <color theme="1"/>
      <name val="Arial"/>
      <family val="2"/>
    </font>
    <font>
      <sz val="12"/>
      <color theme="1"/>
      <name val="Arial"/>
      <family val="2"/>
    </font>
    <font>
      <sz val="11"/>
      <name val="Arial"/>
      <family val="2"/>
    </font>
    <font>
      <b/>
      <sz val="12"/>
      <name val="Arial"/>
      <family val="2"/>
    </font>
    <font>
      <i/>
      <sz val="11"/>
      <color theme="1"/>
      <name val="Arial"/>
      <family val="2"/>
    </font>
    <font>
      <b/>
      <sz val="11"/>
      <color theme="1"/>
      <name val="Arial"/>
      <family val="2"/>
    </font>
    <font>
      <sz val="10"/>
      <color theme="1"/>
      <name val="Arial"/>
      <family val="2"/>
    </font>
    <font>
      <sz val="10"/>
      <color theme="1"/>
      <name val="Calibri"/>
      <family val="2"/>
    </font>
    <font>
      <sz val="9"/>
      <color theme="1"/>
      <name val="Calibri"/>
      <family val="2"/>
      <scheme val="minor"/>
    </font>
    <font>
      <b/>
      <sz val="9"/>
      <color theme="1"/>
      <name val="Calibri"/>
      <family val="2"/>
      <scheme val="minor"/>
    </font>
    <font>
      <b/>
      <sz val="10"/>
      <color theme="1"/>
      <name val="Calibri"/>
      <family val="2"/>
      <scheme val="minor"/>
    </font>
    <font>
      <sz val="11"/>
      <name val="Calibri"/>
      <family val="2"/>
      <scheme val="minor"/>
    </font>
    <font>
      <b/>
      <sz val="10"/>
      <color rgb="FF000000"/>
      <name val="Calibri"/>
      <family val="2"/>
      <scheme val="minor"/>
    </font>
    <font>
      <sz val="10"/>
      <name val="Calibri"/>
      <family val="2"/>
      <scheme val="minor"/>
    </font>
    <font>
      <sz val="11"/>
      <name val="Calibri"/>
      <family val="2"/>
    </font>
    <font>
      <sz val="10"/>
      <color theme="10"/>
      <name val="Calibri"/>
      <family val="2"/>
    </font>
    <font>
      <i/>
      <sz val="10"/>
      <color theme="1"/>
      <name val="Calibri"/>
      <family val="2"/>
      <scheme val="minor"/>
    </font>
    <font>
      <sz val="11"/>
      <color rgb="FF3F3F76"/>
      <name val="Calibri"/>
      <family val="2"/>
      <scheme val="minor"/>
    </font>
    <font>
      <sz val="11"/>
      <color indexed="8"/>
      <name val="Calibri"/>
    </font>
    <font>
      <sz val="10"/>
      <color indexed="8"/>
      <name val="Arial"/>
      <family val="2"/>
    </font>
    <font>
      <sz val="10"/>
      <color indexed="8"/>
      <name val="Calibri"/>
      <family val="2"/>
    </font>
    <font>
      <sz val="8"/>
      <color rgb="FF333E48"/>
      <name val="Arial"/>
      <family val="2"/>
    </font>
    <font>
      <sz val="10"/>
      <color rgb="FF333E48"/>
      <name val="Calibri"/>
      <family val="2"/>
      <scheme val="minor"/>
    </font>
  </fonts>
  <fills count="12">
    <fill>
      <patternFill patternType="none"/>
    </fill>
    <fill>
      <patternFill patternType="gray125"/>
    </fill>
    <fill>
      <patternFill patternType="solid">
        <fgColor theme="8" tint="0.79998168889431442"/>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FFF00"/>
        <bgColor indexed="64"/>
      </patternFill>
    </fill>
    <fill>
      <patternFill patternType="solid">
        <fgColor rgb="FFDAEEF3"/>
        <bgColor indexed="64"/>
      </patternFill>
    </fill>
    <fill>
      <patternFill patternType="solid">
        <fgColor rgb="FFF2DCDB"/>
        <bgColor indexed="64"/>
      </patternFill>
    </fill>
    <fill>
      <patternFill patternType="solid">
        <fgColor rgb="FFFFCC99"/>
      </patternFill>
    </fill>
    <fill>
      <patternFill patternType="solid">
        <fgColor indexed="9"/>
        <bgColor auto="1"/>
      </patternFill>
    </fill>
    <fill>
      <patternFill patternType="solid">
        <fgColor rgb="FFBDD7EE"/>
        <bgColor indexed="64"/>
      </patternFill>
    </fill>
    <fill>
      <patternFill patternType="solid">
        <fgColor rgb="FFE4DFEC"/>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thin">
        <color indexed="8"/>
      </left>
      <right style="thin">
        <color indexed="8"/>
      </right>
      <top style="thin">
        <color indexed="8"/>
      </top>
      <bottom style="thin">
        <color indexed="8"/>
      </bottom>
      <diagonal/>
    </border>
  </borders>
  <cellStyleXfs count="4">
    <xf numFmtId="0" fontId="0" fillId="0" borderId="0"/>
    <xf numFmtId="0" fontId="3" fillId="0" borderId="0" applyNumberFormat="0" applyFill="0" applyBorder="0" applyAlignment="0" applyProtection="0">
      <alignment vertical="top"/>
      <protection locked="0"/>
    </xf>
    <xf numFmtId="0" fontId="26" fillId="8" borderId="6" applyNumberFormat="0" applyAlignment="0" applyProtection="0"/>
    <xf numFmtId="0" fontId="27" fillId="0" borderId="0" applyNumberFormat="0" applyFill="0" applyBorder="0" applyProtection="0"/>
  </cellStyleXfs>
  <cellXfs count="217">
    <xf numFmtId="0" fontId="0" fillId="0" borderId="0" xfId="0"/>
    <xf numFmtId="0" fontId="2" fillId="0" borderId="0" xfId="0" applyFont="1"/>
    <xf numFmtId="0" fontId="0" fillId="0" borderId="0" xfId="0" applyAlignment="1">
      <alignment horizontal="left" vertical="center" wrapText="1"/>
    </xf>
    <xf numFmtId="0" fontId="2" fillId="0" borderId="1" xfId="0" applyFont="1" applyBorder="1" applyAlignment="1">
      <alignment horizontal="left" vertical="center" wrapText="1"/>
    </xf>
    <xf numFmtId="0" fontId="5" fillId="0" borderId="1" xfId="1" applyFont="1" applyBorder="1" applyAlignment="1" applyProtection="1">
      <alignment horizontal="left" vertical="center" wrapText="1"/>
    </xf>
    <xf numFmtId="0" fontId="4"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2" fillId="0" borderId="1" xfId="0" applyFont="1" applyBorder="1"/>
    <xf numFmtId="0" fontId="2" fillId="0" borderId="1" xfId="0" applyFont="1" applyBorder="1" applyAlignment="1">
      <alignment vertical="center" wrapText="1"/>
    </xf>
    <xf numFmtId="0" fontId="0" fillId="0" borderId="1" xfId="0" applyBorder="1"/>
    <xf numFmtId="0" fontId="2" fillId="0" borderId="1" xfId="0" applyFont="1" applyBorder="1" applyAlignment="1">
      <alignment horizontal="center" vertical="center" wrapText="1"/>
    </xf>
    <xf numFmtId="0" fontId="0" fillId="0" borderId="0" xfId="0" applyAlignment="1">
      <alignment horizontal="center" vertical="center"/>
    </xf>
    <xf numFmtId="0" fontId="0" fillId="0" borderId="0" xfId="0" applyFill="1"/>
    <xf numFmtId="1" fontId="2" fillId="0" borderId="1" xfId="0" applyNumberFormat="1"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1" fontId="1" fillId="0" borderId="0" xfId="0" applyNumberFormat="1" applyFont="1" applyAlignment="1">
      <alignment horizontal="center" vertical="center"/>
    </xf>
    <xf numFmtId="0" fontId="2" fillId="0" borderId="1" xfId="0" applyFont="1" applyFill="1" applyBorder="1" applyAlignment="1">
      <alignment horizontal="left" vertical="center" wrapText="1"/>
    </xf>
    <xf numFmtId="0" fontId="0" fillId="0" borderId="1" xfId="0" applyFill="1" applyBorder="1" applyAlignment="1">
      <alignment wrapText="1"/>
    </xf>
    <xf numFmtId="0" fontId="2" fillId="0" borderId="1" xfId="0" applyFont="1" applyFill="1" applyBorder="1" applyAlignment="1">
      <alignment wrapText="1"/>
    </xf>
    <xf numFmtId="0" fontId="5" fillId="0" borderId="1" xfId="1" applyFont="1" applyFill="1" applyBorder="1" applyAlignment="1" applyProtection="1">
      <alignment horizontal="left" vertical="center" wrapText="1"/>
    </xf>
    <xf numFmtId="0" fontId="5" fillId="0" borderId="1" xfId="1" applyFont="1" applyFill="1" applyBorder="1" applyAlignment="1" applyProtection="1">
      <alignment horizontal="center" vertical="center" wrapText="1"/>
    </xf>
    <xf numFmtId="0" fontId="4"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6" fillId="0" borderId="1" xfId="0" applyFont="1" applyBorder="1" applyAlignment="1">
      <alignment horizontal="left" vertical="center" wrapText="1" indent="1"/>
    </xf>
    <xf numFmtId="0" fontId="2" fillId="0" borderId="1" xfId="0" applyFont="1" applyBorder="1" applyAlignment="1">
      <alignment horizontal="center"/>
    </xf>
    <xf numFmtId="0" fontId="0" fillId="0" borderId="0" xfId="0" applyAlignment="1">
      <alignment horizontal="center"/>
    </xf>
    <xf numFmtId="0" fontId="2" fillId="0" borderId="1" xfId="0" applyFont="1" applyFill="1" applyBorder="1" applyAlignment="1">
      <alignment horizontal="center" vertical="center"/>
    </xf>
    <xf numFmtId="0" fontId="7" fillId="0" borderId="1" xfId="1" applyFont="1" applyFill="1" applyBorder="1" applyAlignment="1" applyProtection="1">
      <alignment horizontal="left" vertical="center" wrapText="1"/>
    </xf>
    <xf numFmtId="0" fontId="1" fillId="0" borderId="3" xfId="0" applyFont="1" applyBorder="1" applyAlignment="1">
      <alignment vertical="center"/>
    </xf>
    <xf numFmtId="0" fontId="0" fillId="0" borderId="3" xfId="0" applyBorder="1" applyAlignment="1">
      <alignment vertical="center" wrapText="1"/>
    </xf>
    <xf numFmtId="0" fontId="0" fillId="2" borderId="3" xfId="0" applyFill="1" applyBorder="1" applyAlignment="1">
      <alignment vertical="center" wrapText="1"/>
    </xf>
    <xf numFmtId="0" fontId="0" fillId="3" borderId="3" xfId="0" applyFill="1" applyBorder="1" applyAlignment="1">
      <alignment vertical="center" wrapText="1"/>
    </xf>
    <xf numFmtId="0" fontId="0" fillId="3" borderId="2" xfId="0" applyFill="1" applyBorder="1" applyAlignment="1">
      <alignment vertical="center" wrapText="1"/>
    </xf>
    <xf numFmtId="0" fontId="0" fillId="4" borderId="2" xfId="0" applyFill="1" applyBorder="1" applyAlignment="1">
      <alignment vertical="center" wrapText="1"/>
    </xf>
    <xf numFmtId="0" fontId="0" fillId="0" borderId="0" xfId="0" applyAlignment="1">
      <alignment vertical="center"/>
    </xf>
    <xf numFmtId="0" fontId="2" fillId="0" borderId="1" xfId="0" applyFont="1" applyBorder="1" applyAlignment="1">
      <alignment vertical="center"/>
    </xf>
    <xf numFmtId="0" fontId="2" fillId="0" borderId="1" xfId="0" applyFont="1" applyFill="1" applyBorder="1" applyAlignment="1">
      <alignment horizontal="center" wrapText="1"/>
    </xf>
    <xf numFmtId="0" fontId="4" fillId="0" borderId="1" xfId="0" applyFont="1" applyBorder="1" applyAlignment="1">
      <alignment horizontal="left" vertical="center" wrapText="1" indent="1"/>
    </xf>
    <xf numFmtId="0" fontId="2" fillId="0" borderId="4" xfId="0" applyFont="1" applyBorder="1" applyAlignment="1">
      <alignment horizontal="left" vertical="center" wrapText="1"/>
    </xf>
    <xf numFmtId="0" fontId="0" fillId="0" borderId="1" xfId="0" applyFill="1" applyBorder="1" applyAlignment="1">
      <alignment horizontal="left" vertical="center" wrapText="1"/>
    </xf>
    <xf numFmtId="0" fontId="1" fillId="0" borderId="3" xfId="0" applyFont="1" applyBorder="1" applyAlignment="1">
      <alignment horizontal="center" vertical="center" wrapText="1"/>
    </xf>
    <xf numFmtId="1" fontId="0" fillId="0" borderId="0" xfId="0" applyNumberFormat="1" applyAlignment="1">
      <alignment horizontal="center" vertical="center"/>
    </xf>
    <xf numFmtId="0" fontId="0" fillId="0" borderId="1" xfId="0" applyBorder="1" applyAlignment="1">
      <alignment horizontal="center"/>
    </xf>
    <xf numFmtId="0" fontId="7" fillId="0" borderId="1" xfId="1" applyFont="1" applyFill="1" applyBorder="1" applyAlignment="1" applyProtection="1">
      <alignment horizontal="center" vertical="center" wrapText="1"/>
    </xf>
    <xf numFmtId="0" fontId="0" fillId="0" borderId="1" xfId="0" applyBorder="1" applyAlignment="1">
      <alignment vertical="center" wrapText="1"/>
    </xf>
    <xf numFmtId="0" fontId="4" fillId="0" borderId="1" xfId="0" applyFont="1" applyBorder="1" applyAlignment="1">
      <alignment vertical="center"/>
    </xf>
    <xf numFmtId="0" fontId="1" fillId="0" borderId="1" xfId="0" applyFont="1" applyFill="1" applyBorder="1" applyAlignment="1">
      <alignment vertical="center" wrapText="1"/>
    </xf>
    <xf numFmtId="0" fontId="3" fillId="0" borderId="1" xfId="1" applyFill="1" applyBorder="1" applyAlignment="1" applyProtection="1">
      <alignment vertical="center" wrapText="1"/>
    </xf>
    <xf numFmtId="0" fontId="0" fillId="0" borderId="0" xfId="0" applyAlignment="1">
      <alignment vertical="center" wrapText="1"/>
    </xf>
    <xf numFmtId="0" fontId="5" fillId="0" borderId="1" xfId="1" applyFont="1" applyFill="1" applyBorder="1" applyAlignment="1" applyProtection="1">
      <alignment vertical="center" wrapText="1"/>
    </xf>
    <xf numFmtId="0" fontId="0" fillId="0" borderId="0" xfId="0" applyAlignment="1">
      <alignment horizontal="right" vertical="center" wrapText="1"/>
    </xf>
    <xf numFmtId="0" fontId="0" fillId="0" borderId="1" xfId="0" applyBorder="1" applyAlignment="1">
      <alignment horizontal="center" vertical="center" wrapText="1"/>
    </xf>
    <xf numFmtId="0" fontId="0" fillId="0" borderId="0" xfId="0" applyFill="1" applyAlignment="1">
      <alignment horizontal="center"/>
    </xf>
    <xf numFmtId="0" fontId="1" fillId="0" borderId="1" xfId="0" applyFont="1" applyBorder="1" applyAlignment="1">
      <alignment horizontal="center" vertical="center"/>
    </xf>
    <xf numFmtId="0" fontId="0" fillId="4" borderId="1" xfId="0" applyFill="1" applyBorder="1" applyAlignment="1">
      <alignment wrapText="1"/>
    </xf>
    <xf numFmtId="0" fontId="0" fillId="0" borderId="0" xfId="0" applyAlignment="1">
      <alignment horizontal="right"/>
    </xf>
    <xf numFmtId="0" fontId="0" fillId="0" borderId="0" xfId="0" applyBorder="1"/>
    <xf numFmtId="0" fontId="0" fillId="0" borderId="0" xfId="0" applyBorder="1" applyAlignment="1">
      <alignment horizontal="left" vertical="center" wrapText="1"/>
    </xf>
    <xf numFmtId="0" fontId="0" fillId="0" borderId="3" xfId="0" applyFont="1" applyBorder="1" applyAlignment="1">
      <alignment vertical="center" wrapText="1"/>
    </xf>
    <xf numFmtId="0" fontId="2" fillId="0" borderId="1" xfId="0" applyFont="1" applyFill="1" applyBorder="1" applyAlignment="1">
      <alignment vertical="center" wrapText="1"/>
    </xf>
    <xf numFmtId="0" fontId="1" fillId="0" borderId="3"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3" xfId="0" applyFont="1" applyBorder="1" applyAlignment="1">
      <alignment horizontal="center" vertical="center"/>
    </xf>
    <xf numFmtId="0" fontId="0" fillId="0" borderId="3" xfId="0" applyFont="1" applyBorder="1" applyAlignment="1">
      <alignment vertical="center"/>
    </xf>
    <xf numFmtId="0" fontId="0" fillId="0" borderId="0" xfId="0" applyBorder="1" applyAlignment="1">
      <alignment horizontal="center" vertical="center"/>
    </xf>
    <xf numFmtId="0" fontId="0" fillId="0" borderId="0" xfId="0" applyBorder="1" applyAlignment="1">
      <alignment horizontal="right"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1" fontId="2" fillId="0" borderId="1" xfId="0" applyNumberFormat="1" applyFont="1" applyFill="1" applyBorder="1" applyAlignment="1">
      <alignment horizontal="center" vertical="center" wrapText="1"/>
    </xf>
    <xf numFmtId="0" fontId="8" fillId="0" borderId="0" xfId="0" applyFont="1" applyAlignment="1">
      <alignment horizontal="center" vertical="center"/>
    </xf>
    <xf numFmtId="0" fontId="9" fillId="0" borderId="0" xfId="0" applyFont="1"/>
    <xf numFmtId="0" fontId="10" fillId="0" borderId="0" xfId="0" applyFont="1"/>
    <xf numFmtId="0" fontId="10" fillId="0" borderId="0" xfId="0" applyFont="1" applyAlignment="1">
      <alignment wrapText="1"/>
    </xf>
    <xf numFmtId="0" fontId="11" fillId="0" borderId="0" xfId="1" applyFont="1" applyAlignment="1" applyProtection="1">
      <alignment horizontal="center" wrapText="1"/>
    </xf>
    <xf numFmtId="0" fontId="11" fillId="0" borderId="0" xfId="1" applyFont="1" applyAlignment="1" applyProtection="1">
      <alignment wrapText="1"/>
    </xf>
    <xf numFmtId="0" fontId="12" fillId="0" borderId="5" xfId="0" applyFont="1" applyBorder="1"/>
    <xf numFmtId="0" fontId="9" fillId="0" borderId="0" xfId="0" applyFont="1" applyAlignment="1">
      <alignment wrapText="1"/>
    </xf>
    <xf numFmtId="0" fontId="3" fillId="0" borderId="0" xfId="1" applyAlignment="1" applyProtection="1"/>
    <xf numFmtId="0" fontId="9" fillId="0" borderId="0" xfId="0" applyFont="1" applyAlignment="1">
      <alignment vertical="center" wrapText="1"/>
    </xf>
    <xf numFmtId="0" fontId="14" fillId="5" borderId="1" xfId="0" applyFont="1" applyFill="1" applyBorder="1"/>
    <xf numFmtId="0" fontId="14" fillId="5" borderId="1" xfId="0" applyFont="1" applyFill="1" applyBorder="1" applyAlignment="1">
      <alignment vertical="center"/>
    </xf>
    <xf numFmtId="0" fontId="15" fillId="0" borderId="1" xfId="0" applyFont="1" applyBorder="1" applyAlignment="1">
      <alignment vertical="center"/>
    </xf>
    <xf numFmtId="0" fontId="15" fillId="0" borderId="1" xfId="0" applyFont="1" applyBorder="1" applyAlignment="1">
      <alignment horizontal="left" vertical="center" wrapText="1"/>
    </xf>
    <xf numFmtId="0" fontId="15" fillId="0" borderId="1" xfId="0" applyFont="1" applyBorder="1" applyAlignment="1">
      <alignment vertical="center" wrapText="1"/>
    </xf>
    <xf numFmtId="0" fontId="15" fillId="0" borderId="0" xfId="0" applyFont="1"/>
    <xf numFmtId="0" fontId="15" fillId="0" borderId="0" xfId="0" applyFont="1" applyAlignment="1">
      <alignment vertical="center"/>
    </xf>
    <xf numFmtId="0" fontId="9" fillId="0" borderId="0" xfId="0" applyFont="1" applyAlignment="1">
      <alignment vertical="center"/>
    </xf>
    <xf numFmtId="9" fontId="0" fillId="0" borderId="0" xfId="0" applyNumberFormat="1" applyBorder="1"/>
    <xf numFmtId="0" fontId="9" fillId="0" borderId="0" xfId="0" applyFont="1" applyBorder="1"/>
    <xf numFmtId="0" fontId="9" fillId="0" borderId="0" xfId="0" applyFont="1" applyBorder="1" applyAlignment="1">
      <alignment vertical="center"/>
    </xf>
    <xf numFmtId="9" fontId="9" fillId="0" borderId="0" xfId="0" applyNumberFormat="1" applyFont="1" applyBorder="1" applyAlignment="1">
      <alignment vertical="center"/>
    </xf>
    <xf numFmtId="0" fontId="0" fillId="6" borderId="3" xfId="0" applyFill="1" applyBorder="1" applyAlignment="1">
      <alignment horizontal="left" vertical="center" wrapText="1"/>
    </xf>
    <xf numFmtId="0" fontId="0" fillId="7" borderId="2" xfId="0" applyFill="1" applyBorder="1" applyAlignment="1">
      <alignment vertical="center" wrapText="1"/>
    </xf>
    <xf numFmtId="0" fontId="0" fillId="0" borderId="0" xfId="0" applyFill="1" applyAlignment="1">
      <alignment wrapText="1"/>
    </xf>
    <xf numFmtId="0" fontId="0" fillId="0" borderId="0" xfId="0" applyFill="1" applyAlignment="1">
      <alignment horizontal="left" vertical="center" wrapText="1"/>
    </xf>
    <xf numFmtId="0" fontId="2" fillId="0" borderId="0" xfId="0" applyFont="1" applyFill="1"/>
    <xf numFmtId="0" fontId="0" fillId="0" borderId="0" xfId="0" applyFill="1" applyAlignment="1">
      <alignment vertical="center" wrapText="1"/>
    </xf>
    <xf numFmtId="0" fontId="0" fillId="0" borderId="0" xfId="0" applyFill="1" applyAlignment="1">
      <alignment horizontal="center" vertical="center"/>
    </xf>
    <xf numFmtId="0" fontId="0" fillId="0" borderId="0" xfId="0" applyFill="1" applyBorder="1"/>
    <xf numFmtId="0" fontId="0" fillId="0" borderId="0" xfId="0" applyFill="1" applyBorder="1" applyAlignment="1">
      <alignment wrapText="1"/>
    </xf>
    <xf numFmtId="0" fontId="17" fillId="0" borderId="0" xfId="0" applyFont="1" applyFill="1" applyBorder="1"/>
    <xf numFmtId="0" fontId="0" fillId="0" borderId="0" xfId="0" applyFill="1" applyBorder="1" applyAlignment="1">
      <alignment vertical="center" wrapText="1"/>
    </xf>
    <xf numFmtId="0" fontId="0" fillId="0" borderId="0" xfId="0" applyFill="1" applyBorder="1" applyAlignment="1">
      <alignment horizontal="center" vertical="center"/>
    </xf>
    <xf numFmtId="0" fontId="0" fillId="0" borderId="0" xfId="0" applyFill="1" applyBorder="1" applyAlignment="1">
      <alignment horizontal="right"/>
    </xf>
    <xf numFmtId="0" fontId="18" fillId="0" borderId="0" xfId="0" applyFont="1" applyFill="1" applyBorder="1"/>
    <xf numFmtId="0" fontId="0" fillId="0" borderId="0" xfId="0" applyFill="1" applyAlignment="1">
      <alignment horizontal="right" vertical="center" wrapText="1"/>
    </xf>
    <xf numFmtId="0" fontId="17" fillId="0" borderId="0" xfId="0" applyFont="1" applyFill="1" applyAlignment="1">
      <alignment horizontal="right"/>
    </xf>
    <xf numFmtId="0" fontId="17" fillId="0" borderId="0" xfId="0" applyFont="1" applyFill="1" applyAlignment="1">
      <alignment horizontal="left" vertical="center" wrapText="1"/>
    </xf>
    <xf numFmtId="0" fontId="17" fillId="0" borderId="0" xfId="0" applyFont="1" applyFill="1" applyAlignment="1">
      <alignment horizontal="right" wrapText="1"/>
    </xf>
    <xf numFmtId="0" fontId="0" fillId="0" borderId="0" xfId="0" applyFill="1" applyBorder="1" applyAlignment="1">
      <alignment horizontal="right" vertical="center" wrapText="1"/>
    </xf>
    <xf numFmtId="0" fontId="17" fillId="0" borderId="0" xfId="0" applyFont="1" applyFill="1" applyBorder="1" applyAlignment="1">
      <alignment horizontal="right"/>
    </xf>
    <xf numFmtId="0" fontId="0" fillId="0" borderId="0" xfId="0" applyFill="1" applyBorder="1" applyAlignment="1">
      <alignment horizontal="left" vertical="center" wrapText="1"/>
    </xf>
    <xf numFmtId="0" fontId="17" fillId="0" borderId="0" xfId="0" applyFont="1" applyFill="1" applyBorder="1" applyAlignment="1">
      <alignment horizontal="left" vertical="center" wrapText="1"/>
    </xf>
    <xf numFmtId="0" fontId="2" fillId="0" borderId="0" xfId="0" applyFont="1" applyFill="1" applyBorder="1"/>
    <xf numFmtId="0" fontId="17" fillId="0" borderId="0" xfId="0" applyFont="1" applyFill="1" applyBorder="1" applyAlignment="1">
      <alignment horizontal="right" wrapText="1"/>
    </xf>
    <xf numFmtId="0" fontId="17" fillId="0" borderId="0" xfId="0" applyFont="1" applyFill="1" applyBorder="1" applyAlignment="1">
      <alignment wrapText="1"/>
    </xf>
    <xf numFmtId="0" fontId="0" fillId="0" borderId="0" xfId="0" applyFill="1" applyBorder="1" applyAlignment="1">
      <alignment horizontal="right" wrapText="1"/>
    </xf>
    <xf numFmtId="0" fontId="17" fillId="0" borderId="0" xfId="0" applyFont="1" applyFill="1" applyBorder="1" applyAlignment="1">
      <alignment horizontal="right" vertical="center" wrapText="1"/>
    </xf>
    <xf numFmtId="0" fontId="17" fillId="0" borderId="0" xfId="0" applyFont="1" applyFill="1" applyAlignment="1">
      <alignment horizontal="right" vertical="center" wrapText="1"/>
    </xf>
    <xf numFmtId="1" fontId="0" fillId="0" borderId="0" xfId="0" applyNumberFormat="1" applyFill="1" applyBorder="1" applyAlignment="1">
      <alignment horizontal="center" vertical="center"/>
    </xf>
    <xf numFmtId="1" fontId="1" fillId="0" borderId="0" xfId="0" applyNumberFormat="1" applyFont="1" applyFill="1" applyBorder="1" applyAlignment="1">
      <alignment horizontal="center" vertical="center"/>
    </xf>
    <xf numFmtId="0" fontId="0" fillId="0" borderId="0" xfId="0" applyFill="1" applyBorder="1" applyAlignment="1">
      <alignment horizontal="center" vertical="center" wrapText="1"/>
    </xf>
    <xf numFmtId="0" fontId="16" fillId="0" borderId="1" xfId="1" applyFont="1" applyFill="1" applyBorder="1" applyAlignment="1" applyProtection="1">
      <alignment horizontal="center" vertical="center" wrapText="1"/>
    </xf>
    <xf numFmtId="0" fontId="3" fillId="0" borderId="1" xfId="1" applyFill="1" applyBorder="1" applyAlignment="1" applyProtection="1">
      <alignment horizontal="center" vertical="center" wrapText="1"/>
    </xf>
    <xf numFmtId="0" fontId="0" fillId="0" borderId="1" xfId="0" applyFill="1" applyBorder="1" applyAlignment="1">
      <alignment vertical="center" wrapText="1"/>
    </xf>
    <xf numFmtId="0" fontId="0" fillId="0" borderId="1" xfId="0" applyFill="1" applyBorder="1" applyAlignment="1">
      <alignment horizontal="center" vertical="center" wrapText="1"/>
    </xf>
    <xf numFmtId="0" fontId="20" fillId="0" borderId="1" xfId="0" applyFont="1" applyFill="1" applyBorder="1" applyAlignment="1">
      <alignment vertical="center" wrapText="1"/>
    </xf>
    <xf numFmtId="0" fontId="2" fillId="0" borderId="1" xfId="0" applyFont="1" applyFill="1" applyBorder="1" applyAlignment="1">
      <alignment vertical="center"/>
    </xf>
    <xf numFmtId="0" fontId="0" fillId="0" borderId="1" xfId="0" applyFill="1" applyBorder="1"/>
    <xf numFmtId="0" fontId="2" fillId="0" borderId="1" xfId="0" applyFont="1" applyFill="1" applyBorder="1"/>
    <xf numFmtId="0" fontId="0" fillId="0" borderId="1" xfId="0" applyFill="1" applyBorder="1" applyAlignment="1">
      <alignment horizontal="center" vertical="center"/>
    </xf>
    <xf numFmtId="0" fontId="3" fillId="0" borderId="1" xfId="1" applyFill="1" applyBorder="1" applyAlignment="1" applyProtection="1">
      <alignment horizontal="left" vertical="center" wrapText="1"/>
    </xf>
    <xf numFmtId="0" fontId="4"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3" fillId="0" borderId="1" xfId="1" applyFont="1" applyFill="1" applyBorder="1" applyAlignment="1" applyProtection="1">
      <alignment horizontal="center" vertical="center" wrapText="1"/>
    </xf>
    <xf numFmtId="0" fontId="24" fillId="0" borderId="1" xfId="1" applyFont="1" applyFill="1" applyBorder="1" applyAlignment="1" applyProtection="1">
      <alignment horizontal="left" vertical="center" wrapText="1"/>
    </xf>
    <xf numFmtId="0" fontId="4" fillId="0" borderId="1" xfId="0" applyFont="1" applyFill="1" applyBorder="1" applyAlignment="1">
      <alignment vertical="top" wrapText="1"/>
    </xf>
    <xf numFmtId="0" fontId="16" fillId="0" borderId="1" xfId="1" applyFont="1" applyFill="1" applyBorder="1" applyAlignment="1" applyProtection="1">
      <alignment vertical="center" wrapText="1"/>
    </xf>
    <xf numFmtId="0" fontId="0" fillId="0" borderId="0" xfId="0" applyFill="1" applyAlignment="1">
      <alignment vertical="center"/>
    </xf>
    <xf numFmtId="0" fontId="0" fillId="0" borderId="1" xfId="0" applyFont="1" applyFill="1" applyBorder="1" applyAlignment="1">
      <alignment vertical="center" wrapText="1"/>
    </xf>
    <xf numFmtId="0" fontId="0" fillId="0" borderId="1" xfId="0" applyFont="1" applyFill="1" applyBorder="1" applyAlignment="1">
      <alignment vertical="center"/>
    </xf>
    <xf numFmtId="0" fontId="0" fillId="7" borderId="1" xfId="0" applyFill="1" applyBorder="1" applyAlignment="1">
      <alignment vertical="center" wrapText="1"/>
    </xf>
    <xf numFmtId="0" fontId="0" fillId="3" borderId="1" xfId="0" applyFill="1" applyBorder="1" applyAlignment="1">
      <alignment vertical="center" wrapText="1"/>
    </xf>
    <xf numFmtId="0" fontId="0" fillId="6" borderId="1" xfId="0" applyFill="1" applyBorder="1" applyAlignment="1">
      <alignment vertical="center" wrapText="1"/>
    </xf>
    <xf numFmtId="0" fontId="0" fillId="6" borderId="1" xfId="0" applyFill="1" applyBorder="1" applyAlignment="1">
      <alignment horizontal="left" vertical="center" wrapText="1"/>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1" fillId="0" borderId="1" xfId="0" applyFont="1" applyFill="1" applyBorder="1" applyAlignment="1">
      <alignment vertical="center"/>
    </xf>
    <xf numFmtId="0" fontId="0" fillId="0" borderId="0" xfId="0" applyAlignment="1"/>
    <xf numFmtId="0" fontId="2" fillId="0" borderId="0" xfId="0" applyFont="1" applyFill="1" applyBorder="1" applyAlignment="1">
      <alignment horizontal="center" vertical="center"/>
    </xf>
    <xf numFmtId="0" fontId="2" fillId="0" borderId="0" xfId="0" applyFont="1" applyFill="1" applyBorder="1" applyAlignment="1"/>
    <xf numFmtId="0" fontId="0" fillId="0" borderId="0" xfId="0" applyFill="1" applyBorder="1" applyAlignment="1"/>
    <xf numFmtId="0" fontId="2" fillId="0" borderId="1" xfId="0" applyFont="1" applyFill="1" applyBorder="1" applyAlignment="1">
      <alignment horizontal="left" vertical="top" wrapText="1"/>
    </xf>
    <xf numFmtId="0" fontId="4" fillId="0" borderId="1" xfId="0" applyFont="1" applyFill="1" applyBorder="1" applyAlignment="1">
      <alignment vertical="center"/>
    </xf>
    <xf numFmtId="0" fontId="0" fillId="4" borderId="1" xfId="0" applyFill="1" applyBorder="1" applyAlignment="1">
      <alignment horizontal="left" wrapText="1"/>
    </xf>
    <xf numFmtId="0" fontId="10" fillId="0" borderId="0" xfId="0" applyFont="1" applyAlignment="1"/>
    <xf numFmtId="49" fontId="28" fillId="0" borderId="7" xfId="3" applyNumberFormat="1" applyFont="1" applyFill="1" applyBorder="1" applyAlignment="1">
      <alignment horizontal="left" vertical="center"/>
    </xf>
    <xf numFmtId="49" fontId="28" fillId="0" borderId="7" xfId="3" applyNumberFormat="1" applyFont="1" applyFill="1" applyBorder="1" applyAlignment="1">
      <alignment horizontal="left" vertical="center" wrapText="1"/>
    </xf>
    <xf numFmtId="49" fontId="28" fillId="0" borderId="0" xfId="3" applyNumberFormat="1" applyFont="1" applyFill="1" applyBorder="1" applyAlignment="1">
      <alignment horizontal="left" vertical="center" wrapText="1"/>
    </xf>
    <xf numFmtId="49" fontId="28" fillId="9" borderId="7" xfId="3" applyNumberFormat="1" applyFont="1" applyFill="1" applyBorder="1" applyAlignment="1">
      <alignment horizontal="left" vertical="center" wrapText="1"/>
    </xf>
    <xf numFmtId="0" fontId="0" fillId="10" borderId="1" xfId="0" applyFill="1" applyBorder="1" applyAlignment="1">
      <alignment horizontal="center" vertical="center"/>
    </xf>
    <xf numFmtId="49" fontId="28" fillId="0" borderId="1" xfId="3" applyNumberFormat="1" applyFont="1" applyFill="1" applyBorder="1" applyAlignment="1">
      <alignment horizontal="left" vertical="center" wrapText="1"/>
    </xf>
    <xf numFmtId="49" fontId="27" fillId="10" borderId="7" xfId="3" applyNumberFormat="1" applyFont="1" applyFill="1" applyBorder="1" applyAlignment="1"/>
    <xf numFmtId="0" fontId="2" fillId="11" borderId="1" xfId="0" applyFont="1" applyFill="1" applyBorder="1" applyAlignment="1">
      <alignment horizontal="center" vertical="center" wrapText="1"/>
    </xf>
    <xf numFmtId="0" fontId="0" fillId="0" borderId="2" xfId="0" applyFill="1" applyBorder="1" applyAlignment="1">
      <alignment horizontal="center" vertical="center" wrapText="1"/>
    </xf>
    <xf numFmtId="0" fontId="2" fillId="0" borderId="2" xfId="0" applyFont="1" applyFill="1" applyBorder="1" applyAlignment="1">
      <alignment horizontal="left" vertical="center" wrapText="1"/>
    </xf>
    <xf numFmtId="0" fontId="0" fillId="0" borderId="0" xfId="0" applyAlignment="1">
      <alignment horizontal="left" vertical="center"/>
    </xf>
    <xf numFmtId="0" fontId="2" fillId="0" borderId="1" xfId="0" applyFont="1" applyFill="1" applyBorder="1" applyAlignment="1">
      <alignment horizontal="left" vertical="center"/>
    </xf>
    <xf numFmtId="0" fontId="0" fillId="0" borderId="0" xfId="0" applyAlignment="1">
      <alignment horizontal="left"/>
    </xf>
    <xf numFmtId="0" fontId="30" fillId="0" borderId="1" xfId="0" applyFont="1" applyBorder="1" applyAlignment="1">
      <alignment vertical="center"/>
    </xf>
    <xf numFmtId="0" fontId="1" fillId="0" borderId="0" xfId="0" applyFont="1" applyAlignment="1">
      <alignment wrapText="1"/>
    </xf>
    <xf numFmtId="0" fontId="2" fillId="0" borderId="0" xfId="0" applyFont="1" applyAlignment="1">
      <alignment wrapText="1"/>
    </xf>
    <xf numFmtId="0" fontId="1" fillId="0" borderId="1" xfId="0" applyFont="1" applyBorder="1" applyAlignment="1">
      <alignment vertical="center"/>
    </xf>
    <xf numFmtId="0" fontId="1" fillId="0" borderId="1" xfId="0" applyFont="1" applyBorder="1" applyAlignment="1">
      <alignment horizontal="center" vertical="center" wrapText="1"/>
    </xf>
    <xf numFmtId="0" fontId="0" fillId="0" borderId="1" xfId="0" applyFont="1" applyBorder="1" applyAlignment="1">
      <alignment vertical="center" wrapText="1"/>
    </xf>
    <xf numFmtId="0" fontId="0" fillId="0" borderId="1" xfId="0" applyBorder="1" applyAlignment="1">
      <alignment vertical="center"/>
    </xf>
    <xf numFmtId="0" fontId="0" fillId="0" borderId="1" xfId="0" applyFill="1" applyBorder="1" applyAlignment="1">
      <alignment vertical="center"/>
    </xf>
    <xf numFmtId="0" fontId="0" fillId="0" borderId="1" xfId="0" applyBorder="1" applyAlignment="1">
      <alignment wrapText="1"/>
    </xf>
    <xf numFmtId="0" fontId="0" fillId="0" borderId="1" xfId="0" applyFill="1" applyBorder="1" applyAlignment="1">
      <alignment horizontal="right"/>
    </xf>
    <xf numFmtId="0" fontId="17" fillId="0" borderId="1" xfId="0" applyFont="1" applyFill="1" applyBorder="1"/>
    <xf numFmtId="0" fontId="2" fillId="0" borderId="1" xfId="0" applyFont="1" applyFill="1" applyBorder="1" applyAlignment="1">
      <alignment horizontal="left"/>
    </xf>
    <xf numFmtId="0" fontId="18" fillId="0" borderId="1" xfId="0" applyFont="1" applyFill="1" applyBorder="1"/>
    <xf numFmtId="0" fontId="23" fillId="0" borderId="1" xfId="1" applyFont="1" applyFill="1" applyBorder="1" applyAlignment="1" applyProtection="1">
      <alignment horizontal="center" vertical="center"/>
    </xf>
    <xf numFmtId="0" fontId="2" fillId="0" borderId="0" xfId="0" applyFont="1" applyFill="1" applyAlignment="1">
      <alignment vertical="center" wrapText="1"/>
    </xf>
    <xf numFmtId="0" fontId="16" fillId="0" borderId="1" xfId="1" applyFont="1" applyFill="1" applyBorder="1" applyAlignment="1" applyProtection="1">
      <alignment horizontal="left" vertical="center" wrapText="1"/>
    </xf>
    <xf numFmtId="0" fontId="31" fillId="0" borderId="1" xfId="0" applyFont="1" applyFill="1" applyBorder="1" applyAlignment="1">
      <alignment vertical="center"/>
    </xf>
    <xf numFmtId="0" fontId="31" fillId="0" borderId="1" xfId="0" applyFont="1" applyFill="1" applyBorder="1" applyAlignment="1">
      <alignment vertical="center" wrapText="1"/>
    </xf>
    <xf numFmtId="0" fontId="22" fillId="0" borderId="1" xfId="2" applyFont="1" applyFill="1" applyBorder="1" applyAlignment="1" applyProtection="1">
      <alignment horizontal="left" vertical="center" wrapText="1"/>
    </xf>
    <xf numFmtId="0" fontId="22" fillId="0" borderId="1" xfId="0" applyFont="1" applyFill="1" applyBorder="1" applyAlignment="1">
      <alignment vertical="center" wrapText="1"/>
    </xf>
    <xf numFmtId="0" fontId="7" fillId="0" borderId="1" xfId="1" applyFont="1" applyFill="1" applyBorder="1" applyAlignment="1" applyProtection="1">
      <alignment horizontal="center" vertical="center"/>
    </xf>
    <xf numFmtId="0" fontId="0" fillId="0" borderId="1" xfId="0" applyFill="1" applyBorder="1" applyAlignment="1">
      <alignment horizontal="right" vertical="center" wrapText="1"/>
    </xf>
    <xf numFmtId="1" fontId="1" fillId="0" borderId="1" xfId="0" applyNumberFormat="1" applyFont="1" applyFill="1" applyBorder="1" applyAlignment="1">
      <alignment horizontal="center" vertical="center"/>
    </xf>
    <xf numFmtId="9" fontId="0" fillId="0" borderId="1" xfId="0" applyNumberFormat="1" applyFill="1" applyBorder="1" applyAlignment="1">
      <alignment wrapText="1"/>
    </xf>
    <xf numFmtId="0" fontId="0" fillId="0" borderId="1" xfId="0" applyFill="1" applyBorder="1" applyAlignment="1">
      <alignment horizontal="right" vertical="center" wrapText="1" indent="1"/>
    </xf>
    <xf numFmtId="0" fontId="0" fillId="0" borderId="1" xfId="0" applyFill="1" applyBorder="1" applyAlignment="1">
      <alignment horizontal="right" wrapText="1"/>
    </xf>
    <xf numFmtId="1" fontId="0" fillId="0" borderId="1" xfId="0" applyNumberFormat="1" applyFill="1" applyBorder="1" applyAlignment="1">
      <alignment horizontal="center" vertical="center"/>
    </xf>
    <xf numFmtId="0" fontId="17" fillId="0" borderId="1" xfId="0" applyFont="1" applyFill="1" applyBorder="1" applyAlignment="1">
      <alignment horizontal="right" vertical="center" wrapText="1"/>
    </xf>
    <xf numFmtId="0" fontId="17" fillId="0" borderId="1" xfId="0" applyFont="1" applyFill="1" applyBorder="1" applyAlignment="1">
      <alignment horizontal="left" vertical="center" wrapText="1"/>
    </xf>
    <xf numFmtId="0" fontId="17" fillId="0" borderId="1" xfId="0" applyFont="1" applyFill="1" applyBorder="1" applyAlignment="1">
      <alignment wrapText="1"/>
    </xf>
    <xf numFmtId="0" fontId="2" fillId="0" borderId="1" xfId="0" applyFont="1" applyFill="1" applyBorder="1" applyAlignment="1">
      <alignment horizontal="right" vertical="center" wrapText="1" indent="1"/>
    </xf>
    <xf numFmtId="0" fontId="17" fillId="0" borderId="1" xfId="0" applyFont="1" applyFill="1" applyBorder="1" applyAlignment="1">
      <alignment horizontal="right"/>
    </xf>
    <xf numFmtId="0" fontId="17" fillId="0" borderId="1" xfId="0" applyFont="1" applyFill="1" applyBorder="1" applyAlignment="1">
      <alignment horizontal="right" wrapText="1"/>
    </xf>
    <xf numFmtId="0" fontId="17" fillId="0" borderId="1" xfId="0" applyFont="1" applyFill="1" applyBorder="1" applyAlignment="1">
      <alignment horizontal="right" vertical="center"/>
    </xf>
    <xf numFmtId="0" fontId="0" fillId="0" borderId="1" xfId="0" applyFont="1" applyFill="1" applyBorder="1" applyAlignment="1">
      <alignment horizontal="center" vertical="center" wrapText="1"/>
    </xf>
    <xf numFmtId="0" fontId="0" fillId="0" borderId="1" xfId="0" applyFont="1"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Border="1" applyAlignment="1">
      <alignment horizontal="left" vertical="center" wrapText="1"/>
    </xf>
    <xf numFmtId="0" fontId="0" fillId="2" borderId="1" xfId="0" applyFont="1" applyFill="1" applyBorder="1" applyAlignment="1">
      <alignment horizontal="left" vertical="center" wrapText="1"/>
    </xf>
    <xf numFmtId="0" fontId="0" fillId="2" borderId="1" xfId="0" applyFont="1" applyFill="1" applyBorder="1" applyAlignment="1">
      <alignment vertical="center" wrapText="1"/>
    </xf>
    <xf numFmtId="0" fontId="0" fillId="6" borderId="1" xfId="0" applyFont="1" applyFill="1" applyBorder="1" applyAlignment="1">
      <alignment vertical="center" wrapText="1"/>
    </xf>
    <xf numFmtId="0" fontId="0" fillId="3" borderId="1" xfId="0" applyFont="1" applyFill="1" applyBorder="1" applyAlignment="1">
      <alignment vertical="center" wrapText="1"/>
    </xf>
    <xf numFmtId="0" fontId="0" fillId="4" borderId="1" xfId="0" applyFont="1" applyFill="1" applyBorder="1" applyAlignment="1">
      <alignment vertical="center" wrapText="1"/>
    </xf>
    <xf numFmtId="0" fontId="2" fillId="0" borderId="1" xfId="0" applyFont="1" applyFill="1" applyBorder="1" applyAlignment="1">
      <alignment horizontal="center"/>
    </xf>
  </cellXfs>
  <cellStyles count="4">
    <cellStyle name="Hyperlink" xfId="1" builtinId="8"/>
    <cellStyle name="Input" xfId="2" builtinId="20"/>
    <cellStyle name="Normal" xfId="0" builtinId="0"/>
    <cellStyle name="Normal 2" xfId="3" xr:uid="{ECED96BB-412F-40EC-82C1-2BAA4DD64EA2}"/>
  </cellStyles>
  <dxfs count="0"/>
  <tableStyles count="0" defaultTableStyle="TableStyleMedium9" defaultPivotStyle="PivotStyleLight16"/>
  <colors>
    <mruColors>
      <color rgb="FFF2DCDB"/>
      <color rgb="FF92D050"/>
      <color rgb="FFDAEEF3"/>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oclc.org/content/dam/research/activities/linkeddata/oclc-research-linked-data-implementers-survey-2014.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www.dnb.de/EN/bibframe" TargetMode="External"/><Relationship Id="rId18" Type="http://schemas.openxmlformats.org/officeDocument/2006/relationships/hyperlink" Target="http://dp.la/" TargetMode="External"/><Relationship Id="rId26" Type="http://schemas.openxmlformats.org/officeDocument/2006/relationships/hyperlink" Target="http://heritagedata.org/live/schemes/scapa.html" TargetMode="External"/><Relationship Id="rId39" Type="http://schemas.openxmlformats.org/officeDocument/2006/relationships/hyperlink" Target="https://nwbib.de/" TargetMode="External"/><Relationship Id="rId21" Type="http://schemas.openxmlformats.org/officeDocument/2006/relationships/hyperlink" Target="http://viaf.org/" TargetMode="External"/><Relationship Id="rId34" Type="http://schemas.openxmlformats.org/officeDocument/2006/relationships/hyperlink" Target="https://github.com/ualbertalib/metadata/tree/master/metadata-wrangling/BIBFRAME" TargetMode="External"/><Relationship Id="rId42" Type="http://schemas.openxmlformats.org/officeDocument/2006/relationships/hyperlink" Target="https://link.libraries.ou.edu/" TargetMode="External"/><Relationship Id="rId47" Type="http://schemas.openxmlformats.org/officeDocument/2006/relationships/hyperlink" Target="http://www.dnb.de/lds" TargetMode="External"/><Relationship Id="rId50" Type="http://schemas.openxmlformats.org/officeDocument/2006/relationships/hyperlink" Target="https://etl.linkedpipes.com/" TargetMode="External"/><Relationship Id="rId55" Type="http://schemas.openxmlformats.org/officeDocument/2006/relationships/hyperlink" Target="http://data.carnegiehall.org/" TargetMode="External"/><Relationship Id="rId63" Type="http://schemas.openxmlformats.org/officeDocument/2006/relationships/hyperlink" Target="http://www.share-vde.org/" TargetMode="External"/><Relationship Id="rId68" Type="http://schemas.openxmlformats.org/officeDocument/2006/relationships/hyperlink" Target="http://imagesearch-test1.library.illinois.edu/" TargetMode="External"/><Relationship Id="rId7" Type="http://schemas.openxmlformats.org/officeDocument/2006/relationships/hyperlink" Target="http://www.bivaldi.gva.es/" TargetMode="External"/><Relationship Id="rId71" Type="http://schemas.openxmlformats.org/officeDocument/2006/relationships/printerSettings" Target="../printerSettings/printerSettings3.bin"/><Relationship Id="rId2" Type="http://schemas.openxmlformats.org/officeDocument/2006/relationships/hyperlink" Target="https://linked.art/" TargetMode="External"/><Relationship Id="rId16" Type="http://schemas.openxmlformats.org/officeDocument/2006/relationships/hyperlink" Target="http://id.ndl.go.jp/auth/ndla" TargetMode="External"/><Relationship Id="rId29" Type="http://schemas.openxmlformats.org/officeDocument/2006/relationships/hyperlink" Target="http://lod.library.unlv.edu/nav/jhp/about.html" TargetMode="External"/><Relationship Id="rId1" Type="http://schemas.openxmlformats.org/officeDocument/2006/relationships/hyperlink" Target="http://europeana.eu/" TargetMode="External"/><Relationship Id="rId6" Type="http://schemas.openxmlformats.org/officeDocument/2006/relationships/hyperlink" Target="http://datos.bne.es/" TargetMode="External"/><Relationship Id="rId11" Type="http://schemas.openxmlformats.org/officeDocument/2006/relationships/hyperlink" Target="http://bibliotecavirtualdefensa.es/BVMDefensa/i18n/estaticos/contenido.cmd?pagina=estaticos/presentacion" TargetMode="External"/><Relationship Id="rId24" Type="http://schemas.openxmlformats.org/officeDocument/2006/relationships/hyperlink" Target="http://catalog.anythinklibraries.org/" TargetMode="External"/><Relationship Id="rId32" Type="http://schemas.openxmlformats.org/officeDocument/2006/relationships/hyperlink" Target="http://archesproject.org/" TargetMode="External"/><Relationship Id="rId37" Type="http://schemas.openxmlformats.org/officeDocument/2006/relationships/hyperlink" Target="https://github.com/ld4l-labs/vitrolib" TargetMode="External"/><Relationship Id="rId40" Type="http://schemas.openxmlformats.org/officeDocument/2006/relationships/hyperlink" Target="https://oerworldmap.org/" TargetMode="External"/><Relationship Id="rId45" Type="http://schemas.openxmlformats.org/officeDocument/2006/relationships/hyperlink" Target="https://www.oclc.org/research/themes/data-science/linkeddata/linked-data-prototype.html" TargetMode="External"/><Relationship Id="rId53" Type="http://schemas.openxmlformats.org/officeDocument/2006/relationships/hyperlink" Target="https://library.si.edu/books-online/" TargetMode="External"/><Relationship Id="rId58" Type="http://schemas.openxmlformats.org/officeDocument/2006/relationships/hyperlink" Target="https://datahub.io/rasvaan/201805-rma-collection" TargetMode="External"/><Relationship Id="rId66" Type="http://schemas.openxmlformats.org/officeDocument/2006/relationships/hyperlink" Target="http://test-mokka-up.oseegenius.it/mokka/?l=en" TargetMode="External"/><Relationship Id="rId5" Type="http://schemas.openxmlformats.org/officeDocument/2006/relationships/hyperlink" Target="https://github.com/LD4P/arm" TargetMode="External"/><Relationship Id="rId15" Type="http://schemas.openxmlformats.org/officeDocument/2006/relationships/hyperlink" Target="http://iss.ndl.go.jp/" TargetMode="External"/><Relationship Id="rId23" Type="http://schemas.openxmlformats.org/officeDocument/2006/relationships/hyperlink" Target="http://www.worldcat.org/" TargetMode="External"/><Relationship Id="rId28" Type="http://schemas.openxmlformats.org/officeDocument/2006/relationships/hyperlink" Target="http://ld.library.unlv.edu/sparql" TargetMode="External"/><Relationship Id="rId36" Type="http://schemas.openxmlformats.org/officeDocument/2006/relationships/hyperlink" Target="https://github.com/ld4l-labs/vitrolib" TargetMode="External"/><Relationship Id="rId49" Type="http://schemas.openxmlformats.org/officeDocument/2006/relationships/hyperlink" Target="http://www.dnb.de/lds" TargetMode="External"/><Relationship Id="rId57" Type="http://schemas.openxmlformats.org/officeDocument/2006/relationships/hyperlink" Target="https://wiki.duraspace.org/pages/viewpage.action?pageId=74515029" TargetMode="External"/><Relationship Id="rId61" Type="http://schemas.openxmlformats.org/officeDocument/2006/relationships/hyperlink" Target="http://www.ndl.go.jp/jp/dlib/standards/opendataset/index.html" TargetMode="External"/><Relationship Id="rId10" Type="http://schemas.openxmlformats.org/officeDocument/2006/relationships/hyperlink" Target="http://bibliotecavirtual.malaga.es/" TargetMode="External"/><Relationship Id="rId19" Type="http://schemas.openxmlformats.org/officeDocument/2006/relationships/hyperlink" Target="http://lobid.org/" TargetMode="External"/><Relationship Id="rId31" Type="http://schemas.openxmlformats.org/officeDocument/2006/relationships/hyperlink" Target="https://bibcat.coalliance.org/" TargetMode="External"/><Relationship Id="rId44" Type="http://schemas.openxmlformats.org/officeDocument/2006/relationships/hyperlink" Target="http://www.prueba.com/" TargetMode="External"/><Relationship Id="rId52" Type="http://schemas.openxmlformats.org/officeDocument/2006/relationships/hyperlink" Target="http://semlab.io/projects/" TargetMode="External"/><Relationship Id="rId60" Type="http://schemas.openxmlformats.org/officeDocument/2006/relationships/hyperlink" Target="https://search-ld.library.wisc.edu/catalog/999696390902121" TargetMode="External"/><Relationship Id="rId65" Type="http://schemas.openxmlformats.org/officeDocument/2006/relationships/hyperlink" Target="http://data.nationallibrary.fi/" TargetMode="External"/><Relationship Id="rId4" Type="http://schemas.openxmlformats.org/officeDocument/2006/relationships/hyperlink" Target="http://www.springernature.com/scigraph" TargetMode="External"/><Relationship Id="rId9" Type="http://schemas.openxmlformats.org/officeDocument/2006/relationships/hyperlink" Target="http://www.derechoaragones.es/" TargetMode="External"/><Relationship Id="rId14" Type="http://schemas.openxmlformats.org/officeDocument/2006/relationships/hyperlink" Target="http://www.dnb.de/EN/entityfacts" TargetMode="External"/><Relationship Id="rId22" Type="http://schemas.openxmlformats.org/officeDocument/2006/relationships/hyperlink" Target="http://id.worldcat.org/fast/" TargetMode="External"/><Relationship Id="rId27" Type="http://schemas.openxmlformats.org/officeDocument/2006/relationships/hyperlink" Target="http://heritagedata.org/l" TargetMode="External"/><Relationship Id="rId30" Type="http://schemas.openxmlformats.org/officeDocument/2006/relationships/hyperlink" Target="http://data.archaeologydataservice.ac.uk/" TargetMode="External"/><Relationship Id="rId35" Type="http://schemas.openxmlformats.org/officeDocument/2006/relationships/hyperlink" Target="http://ld4p.org/" TargetMode="External"/><Relationship Id="rId43" Type="http://schemas.openxmlformats.org/officeDocument/2006/relationships/hyperlink" Target="http://www.ukphotonics.org/" TargetMode="External"/><Relationship Id="rId48" Type="http://schemas.openxmlformats.org/officeDocument/2006/relationships/hyperlink" Target="http://www.dnb.de/lds" TargetMode="External"/><Relationship Id="rId56" Type="http://schemas.openxmlformats.org/officeDocument/2006/relationships/hyperlink" Target="https://authority.bibsys.no/authority/" TargetMode="External"/><Relationship Id="rId64" Type="http://schemas.openxmlformats.org/officeDocument/2006/relationships/hyperlink" Target="http://finto.fi/" TargetMode="External"/><Relationship Id="rId69" Type="http://schemas.openxmlformats.org/officeDocument/2006/relationships/hyperlink" Target="https://worksets.htrc.illinois.edu/%20(but%20page%20you%20get%20is%20for%20a%20pre-cursor%20project,%20there%20is%20no%20front-door%20as%20such%20for%20this%20project)" TargetMode="External"/><Relationship Id="rId8" Type="http://schemas.openxmlformats.org/officeDocument/2006/relationships/hyperlink" Target="http://bibliotecadigital.aecid.es/" TargetMode="External"/><Relationship Id="rId51" Type="http://schemas.openxmlformats.org/officeDocument/2006/relationships/hyperlink" Target="https://linkedjazz.org/" TargetMode="External"/><Relationship Id="rId3" Type="http://schemas.openxmlformats.org/officeDocument/2006/relationships/hyperlink" Target="http://bnb.data.bl.uk/" TargetMode="External"/><Relationship Id="rId12" Type="http://schemas.openxmlformats.org/officeDocument/2006/relationships/hyperlink" Target="http://data.bnf.fr/" TargetMode="External"/><Relationship Id="rId17" Type="http://schemas.openxmlformats.org/officeDocument/2006/relationships/hyperlink" Target="http://kn.ndl.go.jp/" TargetMode="External"/><Relationship Id="rId25" Type="http://schemas.openxmlformats.org/officeDocument/2006/relationships/hyperlink" Target="http://www.larramendi.es/es/inicio/inicio.do" TargetMode="External"/><Relationship Id="rId33" Type="http://schemas.openxmlformats.org/officeDocument/2006/relationships/hyperlink" Target="http://share-vde.org/sharevde/clusters?l=en" TargetMode="External"/><Relationship Id="rId38" Type="http://schemas.openxmlformats.org/officeDocument/2006/relationships/hyperlink" Target="https://scholars.cornell.edu/" TargetMode="External"/><Relationship Id="rId46" Type="http://schemas.openxmlformats.org/officeDocument/2006/relationships/hyperlink" Target="https://id.nlm.nih.gov/mesh/" TargetMode="External"/><Relationship Id="rId59" Type="http://schemas.openxmlformats.org/officeDocument/2006/relationships/hyperlink" Target="http://annotate.accurator.nl/" TargetMode="External"/><Relationship Id="rId67" Type="http://schemas.openxmlformats.org/officeDocument/2006/relationships/hyperlink" Target="http://emblematica.library.illinois.edu/" TargetMode="External"/><Relationship Id="rId20" Type="http://schemas.openxmlformats.org/officeDocument/2006/relationships/hyperlink" Target="http://nomisma.org/" TargetMode="External"/><Relationship Id="rId41" Type="http://schemas.openxmlformats.org/officeDocument/2006/relationships/hyperlink" Target="https://dati.cobis.to.it/" TargetMode="External"/><Relationship Id="rId54" Type="http://schemas.openxmlformats.org/officeDocument/2006/relationships/hyperlink" Target="http://link.library.ucla.edu/" TargetMode="External"/><Relationship Id="rId62" Type="http://schemas.openxmlformats.org/officeDocument/2006/relationships/hyperlink" Target="http://biblioteca.galiciana.gal/gl/datos_abiertos/datos_abiertos.cmd" TargetMode="External"/><Relationship Id="rId70" Type="http://schemas.openxmlformats.org/officeDocument/2006/relationships/hyperlink" Target="http://oc.lc/iiifandcontentd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http://bnb.data.bl.uk/" TargetMode="External"/><Relationship Id="rId18" Type="http://schemas.openxmlformats.org/officeDocument/2006/relationships/hyperlink" Target="http://datos.bne.es/" TargetMode="External"/><Relationship Id="rId26" Type="http://schemas.openxmlformats.org/officeDocument/2006/relationships/hyperlink" Target="http://digitool.library.colostate.edu/R/?func=collections-result&amp;collection_id=3430" TargetMode="External"/><Relationship Id="rId39" Type="http://schemas.openxmlformats.org/officeDocument/2006/relationships/hyperlink" Target="http://www.larramendi.es/en/cms/elemento.cmd?id=estaticos/paginas/bib_salamanca_introduccion.html" TargetMode="External"/><Relationship Id="rId21" Type="http://schemas.openxmlformats.org/officeDocument/2006/relationships/hyperlink" Target="http://bibliotecadigital.aecid.es/" TargetMode="External"/><Relationship Id="rId34" Type="http://schemas.openxmlformats.org/officeDocument/2006/relationships/hyperlink" Target="http://id.ndl.go.jp/auth/ndla" TargetMode="External"/><Relationship Id="rId42" Type="http://schemas.openxmlformats.org/officeDocument/2006/relationships/hyperlink" Target="http://bit.ly/heidrun" TargetMode="External"/><Relationship Id="rId47" Type="http://schemas.openxmlformats.org/officeDocument/2006/relationships/hyperlink" Target="http://www.ntnu.no/ub/digital/" TargetMode="External"/><Relationship Id="rId50" Type="http://schemas.openxmlformats.org/officeDocument/2006/relationships/hyperlink" Target="http://labourstudies.ca/" TargetMode="External"/><Relationship Id="rId55" Type="http://schemas.openxmlformats.org/officeDocument/2006/relationships/hyperlink" Target="http://digital.library.villanova.edu/" TargetMode="External"/><Relationship Id="rId63" Type="http://schemas.openxmlformats.org/officeDocument/2006/relationships/hyperlink" Target="http://viaf.org/" TargetMode="External"/><Relationship Id="rId7" Type="http://schemas.openxmlformats.org/officeDocument/2006/relationships/hyperlink" Target="http://www.canadiana.ca/en/pcdhn-lod" TargetMode="External"/><Relationship Id="rId2" Type="http://schemas.openxmlformats.org/officeDocument/2006/relationships/hyperlink" Target="http://linked.swissbib.ch/" TargetMode="External"/><Relationship Id="rId16" Type="http://schemas.openxmlformats.org/officeDocument/2006/relationships/hyperlink" Target="http://mek.oszk.hu/html/export.html" TargetMode="External"/><Relationship Id="rId29" Type="http://schemas.openxmlformats.org/officeDocument/2006/relationships/hyperlink" Target="http://www.dnb.de/EN/lds" TargetMode="External"/><Relationship Id="rId1" Type="http://schemas.openxmlformats.org/officeDocument/2006/relationships/hyperlink" Target="http://www.kb.nl/bronnen-zoekwijzers/dataservices-en-apis/ggc-thesauri-als-linked-data" TargetMode="External"/><Relationship Id="rId6" Type="http://schemas.openxmlformats.org/officeDocument/2006/relationships/hyperlink" Target="http://www.lib.ncsu.edu/ld/onld/" TargetMode="External"/><Relationship Id="rId11" Type="http://schemas.openxmlformats.org/officeDocument/2006/relationships/hyperlink" Target="http://vivo.cornell.edu/" TargetMode="External"/><Relationship Id="rId24" Type="http://schemas.openxmlformats.org/officeDocument/2006/relationships/hyperlink" Target="https://www.library.unlv.edu/linked-data" TargetMode="External"/><Relationship Id="rId32" Type="http://schemas.openxmlformats.org/officeDocument/2006/relationships/hyperlink" Target="http://www.dnb.de/EN/entityfacts" TargetMode="External"/><Relationship Id="rId37" Type="http://schemas.openxmlformats.org/officeDocument/2006/relationships/hyperlink" Target="https://pubchem.ncbi.nlm.nih.gov/rdf/" TargetMode="External"/><Relationship Id="rId40" Type="http://schemas.openxmlformats.org/officeDocument/2006/relationships/hyperlink" Target="http://library.si.edu/digital-library/books" TargetMode="External"/><Relationship Id="rId45" Type="http://schemas.openxmlformats.org/officeDocument/2006/relationships/hyperlink" Target="http://anbefalinger.deichman.no/" TargetMode="External"/><Relationship Id="rId53" Type="http://schemas.openxmlformats.org/officeDocument/2006/relationships/hyperlink" Target="http://www.cwrc.ca/" TargetMode="External"/><Relationship Id="rId58" Type="http://schemas.openxmlformats.org/officeDocument/2006/relationships/hyperlink" Target="http://nomisma.org/" TargetMode="External"/><Relationship Id="rId66" Type="http://schemas.openxmlformats.org/officeDocument/2006/relationships/hyperlink" Target="http://www.worldcat.org/" TargetMode="External"/><Relationship Id="rId5" Type="http://schemas.openxmlformats.org/officeDocument/2006/relationships/hyperlink" Target="http://www.bibsys.no/files/out/linked_data/autreg/" TargetMode="External"/><Relationship Id="rId15" Type="http://schemas.openxmlformats.org/officeDocument/2006/relationships/hyperlink" Target="https://www.ld4l.org/" TargetMode="External"/><Relationship Id="rId23" Type="http://schemas.openxmlformats.org/officeDocument/2006/relationships/hyperlink" Target="http://bibliotecavirtual.malaga.es/" TargetMode="External"/><Relationship Id="rId28" Type="http://schemas.openxmlformats.org/officeDocument/2006/relationships/hyperlink" Target="http://librisbloggen.kb.se/2011/09/21/swedish-national-bibliography-and-authority-data-released-with-open-license/" TargetMode="External"/><Relationship Id="rId36" Type="http://schemas.openxmlformats.org/officeDocument/2006/relationships/hyperlink" Target="http://ndl.go.jp/jp/aboutus/standards/opendataset.html" TargetMode="External"/><Relationship Id="rId49" Type="http://schemas.openxmlformats.org/officeDocument/2006/relationships/hyperlink" Target="http://www.bibsys.no/files/out/linked_data/autreg/" TargetMode="External"/><Relationship Id="rId57" Type="http://schemas.openxmlformats.org/officeDocument/2006/relationships/hyperlink" Target="http://www.abes.fr/Projets-en-cours/Hub-de-metadonneesTBD" TargetMode="External"/><Relationship Id="rId61" Type="http://schemas.openxmlformats.org/officeDocument/2006/relationships/hyperlink" Target="http://numismatics.org/authorities/" TargetMode="External"/><Relationship Id="rId10" Type="http://schemas.openxmlformats.org/officeDocument/2006/relationships/hyperlink" Target="http://data.rero.ch/" TargetMode="External"/><Relationship Id="rId19" Type="http://schemas.openxmlformats.org/officeDocument/2006/relationships/hyperlink" Target="http://bidicam.castillalamancha.es/bibdigital/bidicam/es/micrositios/inicio.cmd" TargetMode="External"/><Relationship Id="rId31" Type="http://schemas.openxmlformats.org/officeDocument/2006/relationships/hyperlink" Target="http://www.dnb.de/EN/bibframe" TargetMode="External"/><Relationship Id="rId44" Type="http://schemas.openxmlformats.org/officeDocument/2006/relationships/hyperlink" Target="http://dp.la/info/about/projects/getting-it-right-on-rights/" TargetMode="External"/><Relationship Id="rId52" Type="http://schemas.openxmlformats.org/officeDocument/2006/relationships/hyperlink" Target="http://www.muninn-project.org/" TargetMode="External"/><Relationship Id="rId60" Type="http://schemas.openxmlformats.org/officeDocument/2006/relationships/hyperlink" Target="http://numismatics.org/archives/" TargetMode="External"/><Relationship Id="rId65" Type="http://schemas.openxmlformats.org/officeDocument/2006/relationships/hyperlink" Target="http://id.worldcat.org/fast/" TargetMode="External"/><Relationship Id="rId4" Type="http://schemas.openxmlformats.org/officeDocument/2006/relationships/hyperlink" Target="http://www.theeuropeanlibrary.org/tel4/access" TargetMode="External"/><Relationship Id="rId9" Type="http://schemas.openxmlformats.org/officeDocument/2006/relationships/hyperlink" Target="http://vocab.getty.edu/" TargetMode="External"/><Relationship Id="rId14" Type="http://schemas.openxmlformats.org/officeDocument/2006/relationships/hyperlink" Target="http://lod.springer.com/" TargetMode="External"/><Relationship Id="rId22" Type="http://schemas.openxmlformats.org/officeDocument/2006/relationships/hyperlink" Target="http://www.derechoaragones.es/" TargetMode="External"/><Relationship Id="rId27" Type="http://schemas.openxmlformats.org/officeDocument/2006/relationships/hyperlink" Target="http://data.bnf.fr/" TargetMode="External"/><Relationship Id="rId30" Type="http://schemas.openxmlformats.org/officeDocument/2006/relationships/hyperlink" Target="http://www.dnb.de/EN/lds" TargetMode="External"/><Relationship Id="rId35" Type="http://schemas.openxmlformats.org/officeDocument/2006/relationships/hyperlink" Target="http://kn.ndl.go.jp/" TargetMode="External"/><Relationship Id="rId43" Type="http://schemas.openxmlformats.org/officeDocument/2006/relationships/hyperlink" Target="http://dp.la/" TargetMode="External"/><Relationship Id="rId48" Type="http://schemas.openxmlformats.org/officeDocument/2006/relationships/hyperlink" Target="http://www.ntnu.no/ub/data/" TargetMode="External"/><Relationship Id="rId56" Type="http://schemas.openxmlformats.org/officeDocument/2006/relationships/hyperlink" Target="http://documentation.abes.fr/sudoc/manuels/administration/sudoc_rdf/index.html" TargetMode="External"/><Relationship Id="rId64" Type="http://schemas.openxmlformats.org/officeDocument/2006/relationships/hyperlink" Target="https://linkedjazz.org/" TargetMode="External"/><Relationship Id="rId8" Type="http://schemas.openxmlformats.org/officeDocument/2006/relationships/hyperlink" Target="http://www.loc.gov/bibframe%20and%20bibframe.org" TargetMode="External"/><Relationship Id="rId51" Type="http://schemas.openxmlformats.org/officeDocument/2006/relationships/hyperlink" Target="http://lobid.org/" TargetMode="External"/><Relationship Id="rId3" Type="http://schemas.openxmlformats.org/officeDocument/2006/relationships/hyperlink" Target="http://europeana.eu/" TargetMode="External"/><Relationship Id="rId12" Type="http://schemas.openxmlformats.org/officeDocument/2006/relationships/hyperlink" Target="http://bibliotecavirtual.ranm.es/ranm/es/estaticos/contenido.cmd?pagina=estaticos/presentacion" TargetMode="External"/><Relationship Id="rId17" Type="http://schemas.openxmlformats.org/officeDocument/2006/relationships/hyperlink" Target="http://dataliberate.com/" TargetMode="External"/><Relationship Id="rId25" Type="http://schemas.openxmlformats.org/officeDocument/2006/relationships/hyperlink" Target="http://bibliotecavirtualdefensa.es/BVMDefensa/i18n/estaticos/contenido.cmd?pagina=estaticos/presentacion" TargetMode="External"/><Relationship Id="rId33" Type="http://schemas.openxmlformats.org/officeDocument/2006/relationships/hyperlink" Target="http://iss.ndl.go.jp/" TargetMode="External"/><Relationship Id="rId38" Type="http://schemas.openxmlformats.org/officeDocument/2006/relationships/hyperlink" Target="http://profiles.nlm.nih.gov/ps/display/FAQ" TargetMode="External"/><Relationship Id="rId46" Type="http://schemas.openxmlformats.org/officeDocument/2006/relationships/hyperlink" Target="http://data.deichman.no/" TargetMode="External"/><Relationship Id="rId59" Type="http://schemas.openxmlformats.org/officeDocument/2006/relationships/hyperlink" Target="http://numismatics.org/ocre/" TargetMode="External"/><Relationship Id="rId67" Type="http://schemas.openxmlformats.org/officeDocument/2006/relationships/printerSettings" Target="../printerSettings/printerSettings5.bin"/><Relationship Id="rId20" Type="http://schemas.openxmlformats.org/officeDocument/2006/relationships/hyperlink" Target="http://www.bivaldi.gva.es/" TargetMode="External"/><Relationship Id="rId41" Type="http://schemas.openxmlformats.org/officeDocument/2006/relationships/hyperlink" Target="http://epadd.stanford.edu/epadd/collections" TargetMode="External"/><Relationship Id="rId54" Type="http://schemas.openxmlformats.org/officeDocument/2006/relationships/hyperlink" Target="https://library.villanova.edu/Find/Record/vudl:2002" TargetMode="External"/><Relationship Id="rId62" Type="http://schemas.openxmlformats.org/officeDocument/2006/relationships/hyperlink" Target="http://numismatics.org/crro/"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www.bibsys.no/files/out/linked_data/autreg/" TargetMode="External"/><Relationship Id="rId13" Type="http://schemas.openxmlformats.org/officeDocument/2006/relationships/hyperlink" Target="http://www.cedar-project.nl/" TargetMode="External"/><Relationship Id="rId18" Type="http://schemas.openxmlformats.org/officeDocument/2006/relationships/hyperlink" Target="http://dla.library.upenn.edu/dla/schoenberg/index.html" TargetMode="External"/><Relationship Id="rId26" Type="http://schemas.openxmlformats.org/officeDocument/2006/relationships/hyperlink" Target="http://archaeologydataservice.ac.uk/research/stellar/" TargetMode="External"/><Relationship Id="rId39" Type="http://schemas.openxmlformats.org/officeDocument/2006/relationships/hyperlink" Target="http://anbefalinger.deichman.no/" TargetMode="External"/><Relationship Id="rId3" Type="http://schemas.openxmlformats.org/officeDocument/2006/relationships/hyperlink" Target="http://marcus.uib.no/" TargetMode="External"/><Relationship Id="rId21" Type="http://schemas.openxmlformats.org/officeDocument/2006/relationships/hyperlink" Target="http://europeana.eu/" TargetMode="External"/><Relationship Id="rId34" Type="http://schemas.openxmlformats.org/officeDocument/2006/relationships/hyperlink" Target="http://perio.do/" TargetMode="External"/><Relationship Id="rId42" Type="http://schemas.openxmlformats.org/officeDocument/2006/relationships/hyperlink" Target="http://www.oclc.org/developer/develop/linked-data/worldcat-entities/worldcat-work-entity.en.html" TargetMode="External"/><Relationship Id="rId47" Type="http://schemas.openxmlformats.org/officeDocument/2006/relationships/hyperlink" Target="http://www.theeuropeanlibrary.org/tel4/access" TargetMode="External"/><Relationship Id="rId7" Type="http://schemas.openxmlformats.org/officeDocument/2006/relationships/hyperlink" Target="http://www.ntnu.no/ub/data" TargetMode="External"/><Relationship Id="rId12" Type="http://schemas.openxmlformats.org/officeDocument/2006/relationships/hyperlink" Target="https://docs.data.ox.ac.uk/datasets/vacancy.html" TargetMode="External"/><Relationship Id="rId17" Type="http://schemas.openxmlformats.org/officeDocument/2006/relationships/hyperlink" Target="http://digital.ucd.ie/" TargetMode="External"/><Relationship Id="rId25" Type="http://schemas.openxmlformats.org/officeDocument/2006/relationships/hyperlink" Target="http://bnb.data.bl.uk/" TargetMode="External"/><Relationship Id="rId33" Type="http://schemas.openxmlformats.org/officeDocument/2006/relationships/hyperlink" Target="http://digitool.library.colostate.edu/R/?func=collections-result&amp;collection_id=3430" TargetMode="External"/><Relationship Id="rId38" Type="http://schemas.openxmlformats.org/officeDocument/2006/relationships/hyperlink" Target="http://data.deichman.no/" TargetMode="External"/><Relationship Id="rId46" Type="http://schemas.openxmlformats.org/officeDocument/2006/relationships/hyperlink" Target="http://www.theeuropeanlibrary.org/tel4/access/data/lod" TargetMode="External"/><Relationship Id="rId2" Type="http://schemas.openxmlformats.org/officeDocument/2006/relationships/hyperlink" Target="http://www.researchspace.org/" TargetMode="External"/><Relationship Id="rId16" Type="http://schemas.openxmlformats.org/officeDocument/2006/relationships/hyperlink" Target="http://bibframe.org/" TargetMode="External"/><Relationship Id="rId20" Type="http://schemas.openxmlformats.org/officeDocument/2006/relationships/hyperlink" Target="http://www.digibis.com/en/" TargetMode="External"/><Relationship Id="rId29" Type="http://schemas.openxmlformats.org/officeDocument/2006/relationships/hyperlink" Target="http://www.missoulapubliclibrary.org/MCPL_News/index.php/newspaper" TargetMode="External"/><Relationship Id="rId41" Type="http://schemas.openxmlformats.org/officeDocument/2006/relationships/hyperlink" Target="http://www.worldcat.org/" TargetMode="External"/><Relationship Id="rId1" Type="http://schemas.openxmlformats.org/officeDocument/2006/relationships/hyperlink" Target="http://britishart.yale.edu/collections/using-collections/technology/linked-open-data" TargetMode="External"/><Relationship Id="rId6" Type="http://schemas.openxmlformats.org/officeDocument/2006/relationships/hyperlink" Target="http://www.ntnu.no/ub/digital/" TargetMode="External"/><Relationship Id="rId11" Type="http://schemas.openxmlformats.org/officeDocument/2006/relationships/hyperlink" Target="http://wiki.prov.vic.gov.au/index.php/PROV_Wiki_-_Home" TargetMode="External"/><Relationship Id="rId24" Type="http://schemas.openxmlformats.org/officeDocument/2006/relationships/hyperlink" Target="http://www.transforming-musicology.org/%20%5bLD%20available%20by%20content%20negotiation%5d" TargetMode="External"/><Relationship Id="rId32" Type="http://schemas.openxmlformats.org/officeDocument/2006/relationships/hyperlink" Target="http://dati.camera.it/it/download/bpr.html" TargetMode="External"/><Relationship Id="rId37" Type="http://schemas.openxmlformats.org/officeDocument/2006/relationships/hyperlink" Target="http://www.aurochs.org/margarita/" TargetMode="External"/><Relationship Id="rId40" Type="http://schemas.openxmlformats.org/officeDocument/2006/relationships/hyperlink" Target="http://detektor.emneportal.no/" TargetMode="External"/><Relationship Id="rId45" Type="http://schemas.openxmlformats.org/officeDocument/2006/relationships/hyperlink" Target="http://dewey.info/" TargetMode="External"/><Relationship Id="rId5" Type="http://schemas.openxmlformats.org/officeDocument/2006/relationships/hyperlink" Target="http://numismatics.org/ocre/" TargetMode="External"/><Relationship Id="rId15" Type="http://schemas.openxmlformats.org/officeDocument/2006/relationships/hyperlink" Target="http://id.loc.gov/" TargetMode="External"/><Relationship Id="rId23" Type="http://schemas.openxmlformats.org/officeDocument/2006/relationships/hyperlink" Target="http://slickmem.data.t-mus.org/" TargetMode="External"/><Relationship Id="rId28" Type="http://schemas.openxmlformats.org/officeDocument/2006/relationships/hyperlink" Target="https://wiki.duraspace.org/display/ld4l" TargetMode="External"/><Relationship Id="rId36" Type="http://schemas.openxmlformats.org/officeDocument/2006/relationships/hyperlink" Target="https://gamecip.soe.ucsc.edu/" TargetMode="External"/><Relationship Id="rId10" Type="http://schemas.openxmlformats.org/officeDocument/2006/relationships/hyperlink" Target="http://www.lib.ncsu.edu/ld/onld/" TargetMode="External"/><Relationship Id="rId19" Type="http://schemas.openxmlformats.org/officeDocument/2006/relationships/hyperlink" Target="http://www.larramendi.es/i18n/cms/elemento.cmd?id=estaticos/paginas/Biblioteca_Virtual_Ignacio_Larramen.html" TargetMode="External"/><Relationship Id="rId31" Type="http://schemas.openxmlformats.org/officeDocument/2006/relationships/hyperlink" Target="https://github.com/jermnelson/schema-org-editor" TargetMode="External"/><Relationship Id="rId44" Type="http://schemas.openxmlformats.org/officeDocument/2006/relationships/hyperlink" Target="http://viaf.org/" TargetMode="External"/><Relationship Id="rId4" Type="http://schemas.openxmlformats.org/officeDocument/2006/relationships/hyperlink" Target="http://nomisma.org/" TargetMode="External"/><Relationship Id="rId9" Type="http://schemas.openxmlformats.org/officeDocument/2006/relationships/hyperlink" Target="http://digital2.library.unt.edu/name/" TargetMode="External"/><Relationship Id="rId14" Type="http://schemas.openxmlformats.org/officeDocument/2006/relationships/hyperlink" Target="http://270a.info/" TargetMode="External"/><Relationship Id="rId22" Type="http://schemas.openxmlformats.org/officeDocument/2006/relationships/hyperlink" Target="http://www.lekovaencyklopedie.cz/EncyclopediaApp/" TargetMode="External"/><Relationship Id="rId27" Type="http://schemas.openxmlformats.org/officeDocument/2006/relationships/hyperlink" Target="http://www.canadiana.ca/en/pcdhn-lod" TargetMode="External"/><Relationship Id="rId30" Type="http://schemas.openxmlformats.org/officeDocument/2006/relationships/hyperlink" Target="http://catalog.coloradocollege.edu/" TargetMode="External"/><Relationship Id="rId35" Type="http://schemas.openxmlformats.org/officeDocument/2006/relationships/hyperlink" Target="http://library.si.edu/digital-library/books" TargetMode="External"/><Relationship Id="rId43" Type="http://schemas.openxmlformats.org/officeDocument/2006/relationships/hyperlink" Target="http://id.worldcat.org/fast/" TargetMode="External"/><Relationship Id="rId48"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B38"/>
  <sheetViews>
    <sheetView tabSelected="1" zoomScale="110" zoomScaleNormal="110" workbookViewId="0">
      <selection activeCell="E5" sqref="E5"/>
    </sheetView>
  </sheetViews>
  <sheetFormatPr defaultRowHeight="14.4" x14ac:dyDescent="0.3"/>
  <cols>
    <col min="2" max="2" width="80.6640625" customWidth="1"/>
  </cols>
  <sheetData>
    <row r="3" spans="2:2" ht="17.399999999999999" x14ac:dyDescent="0.3">
      <c r="B3" s="71" t="s">
        <v>1225</v>
      </c>
    </row>
    <row r="5" spans="2:2" ht="120.6" x14ac:dyDescent="0.3">
      <c r="B5" s="74" t="s">
        <v>2543</v>
      </c>
    </row>
    <row r="7" spans="2:2" ht="28.2" x14ac:dyDescent="0.3">
      <c r="B7" s="78" t="s">
        <v>1222</v>
      </c>
    </row>
    <row r="8" spans="2:2" x14ac:dyDescent="0.3">
      <c r="B8" s="78"/>
    </row>
    <row r="9" spans="2:2" s="36" customFormat="1" ht="56.4" x14ac:dyDescent="0.3">
      <c r="B9" s="80" t="s">
        <v>1224</v>
      </c>
    </row>
    <row r="10" spans="2:2" s="36" customFormat="1" x14ac:dyDescent="0.3">
      <c r="B10" s="80"/>
    </row>
    <row r="11" spans="2:2" s="36" customFormat="1" ht="56.4" x14ac:dyDescent="0.3">
      <c r="B11" s="80" t="s">
        <v>3845</v>
      </c>
    </row>
    <row r="13" spans="2:2" x14ac:dyDescent="0.3">
      <c r="B13" s="72" t="s">
        <v>1178</v>
      </c>
    </row>
    <row r="15" spans="2:2" ht="28.2" x14ac:dyDescent="0.3">
      <c r="B15" s="75" t="s">
        <v>1223</v>
      </c>
    </row>
    <row r="16" spans="2:2" x14ac:dyDescent="0.3">
      <c r="B16" s="75"/>
    </row>
    <row r="17" spans="2:2" ht="28.2" x14ac:dyDescent="0.3">
      <c r="B17" s="75" t="s">
        <v>1226</v>
      </c>
    </row>
    <row r="18" spans="2:2" x14ac:dyDescent="0.3">
      <c r="B18" s="75"/>
    </row>
    <row r="19" spans="2:2" ht="28.2" x14ac:dyDescent="0.3">
      <c r="B19" s="75" t="s">
        <v>2544</v>
      </c>
    </row>
    <row r="20" spans="2:2" x14ac:dyDescent="0.3">
      <c r="B20" s="75"/>
    </row>
    <row r="21" spans="2:2" x14ac:dyDescent="0.3">
      <c r="B21" s="76" t="s">
        <v>1179</v>
      </c>
    </row>
    <row r="22" spans="2:2" x14ac:dyDescent="0.3">
      <c r="B22" s="79" t="s">
        <v>1221</v>
      </c>
    </row>
    <row r="24" spans="2:2" ht="15.6" x14ac:dyDescent="0.3">
      <c r="B24" s="77" t="s">
        <v>1180</v>
      </c>
    </row>
    <row r="26" spans="2:2" ht="15.6" customHeight="1" x14ac:dyDescent="0.3">
      <c r="B26" s="157" t="s">
        <v>1227</v>
      </c>
    </row>
    <row r="27" spans="2:2" ht="15.6" x14ac:dyDescent="0.3">
      <c r="B27" s="74"/>
    </row>
    <row r="28" spans="2:2" ht="30.6" x14ac:dyDescent="0.3">
      <c r="B28" s="74" t="s">
        <v>2545</v>
      </c>
    </row>
    <row r="30" spans="2:2" ht="15.6" customHeight="1" x14ac:dyDescent="0.3">
      <c r="B30" s="73" t="s">
        <v>2546</v>
      </c>
    </row>
    <row r="32" spans="2:2" ht="30.6" x14ac:dyDescent="0.3">
      <c r="B32" s="74" t="s">
        <v>2547</v>
      </c>
    </row>
    <row r="34" spans="2:2" ht="15.6" x14ac:dyDescent="0.3">
      <c r="B34" s="73" t="s">
        <v>2548</v>
      </c>
    </row>
    <row r="36" spans="2:2" ht="30.6" x14ac:dyDescent="0.3">
      <c r="B36" s="74" t="s">
        <v>2549</v>
      </c>
    </row>
    <row r="38" spans="2:2" ht="15.6" x14ac:dyDescent="0.3">
      <c r="B38" s="73" t="s">
        <v>2550</v>
      </c>
    </row>
  </sheetData>
  <hyperlinks>
    <hyperlink ref="B22" r:id="rId1" xr:uid="{00000000-0004-0000-0000-000000000000}"/>
  </hyperlinks>
  <pageMargins left="0.7" right="0.7" top="0.75" bottom="0.75" header="0.3" footer="0.3"/>
  <pageSetup orientation="portrait" horizontalDpi="90" verticalDpi="9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10"/>
  <sheetViews>
    <sheetView zoomScale="120" zoomScaleNormal="120" workbookViewId="0">
      <pane ySplit="1" topLeftCell="A2" activePane="bottomLeft" state="frozen"/>
      <selection pane="bottomLeft" activeCell="I2" sqref="I2"/>
    </sheetView>
  </sheetViews>
  <sheetFormatPr defaultRowHeight="14.4" x14ac:dyDescent="0.3"/>
  <cols>
    <col min="1" max="1" width="65.6640625" style="72" customWidth="1"/>
    <col min="2" max="2" width="15.6640625" style="88" customWidth="1"/>
    <col min="3" max="3" width="12.6640625" style="88" customWidth="1"/>
    <col min="4" max="5" width="12.6640625" customWidth="1"/>
  </cols>
  <sheetData>
    <row r="1" spans="1:8" x14ac:dyDescent="0.3">
      <c r="A1" s="81" t="s">
        <v>1228</v>
      </c>
      <c r="B1" s="82" t="s">
        <v>1</v>
      </c>
      <c r="C1" s="81" t="s">
        <v>2551</v>
      </c>
      <c r="D1" s="81" t="s">
        <v>1229</v>
      </c>
      <c r="E1" s="81" t="s">
        <v>1230</v>
      </c>
    </row>
    <row r="2" spans="1:8" x14ac:dyDescent="0.3">
      <c r="A2" s="158" t="s">
        <v>2552</v>
      </c>
      <c r="B2" s="83" t="s">
        <v>969</v>
      </c>
      <c r="C2" s="83"/>
      <c r="D2" s="15" t="s">
        <v>1231</v>
      </c>
      <c r="E2" s="10"/>
    </row>
    <row r="3" spans="1:8" ht="14.4" customHeight="1" x14ac:dyDescent="0.3">
      <c r="A3" s="84" t="s">
        <v>1232</v>
      </c>
      <c r="B3" s="85" t="s">
        <v>494</v>
      </c>
      <c r="C3" s="15" t="s">
        <v>1231</v>
      </c>
      <c r="D3" s="15" t="s">
        <v>1231</v>
      </c>
      <c r="E3" s="10"/>
      <c r="F3" s="1"/>
      <c r="G3" s="1"/>
      <c r="H3" s="1"/>
    </row>
    <row r="4" spans="1:8" ht="14.4" customHeight="1" x14ac:dyDescent="0.3">
      <c r="A4" s="84" t="s">
        <v>837</v>
      </c>
      <c r="B4" s="85" t="s">
        <v>35</v>
      </c>
      <c r="C4" s="85"/>
      <c r="D4" s="10"/>
      <c r="E4" s="15" t="s">
        <v>1231</v>
      </c>
    </row>
    <row r="5" spans="1:8" x14ac:dyDescent="0.3">
      <c r="A5" s="84" t="s">
        <v>129</v>
      </c>
      <c r="B5" s="85" t="s">
        <v>35</v>
      </c>
      <c r="C5" s="15" t="s">
        <v>1231</v>
      </c>
      <c r="D5" s="15" t="s">
        <v>1231</v>
      </c>
      <c r="E5" s="15" t="s">
        <v>1231</v>
      </c>
    </row>
    <row r="6" spans="1:8" x14ac:dyDescent="0.3">
      <c r="A6" s="84" t="s">
        <v>1233</v>
      </c>
      <c r="B6" s="85" t="s">
        <v>35</v>
      </c>
      <c r="C6" s="15" t="s">
        <v>1231</v>
      </c>
      <c r="D6" s="15" t="s">
        <v>1231</v>
      </c>
      <c r="E6" s="10"/>
    </row>
    <row r="7" spans="1:8" x14ac:dyDescent="0.3">
      <c r="A7" s="84" t="s">
        <v>1234</v>
      </c>
      <c r="B7" s="85" t="s">
        <v>35</v>
      </c>
      <c r="C7" s="85"/>
      <c r="D7" s="15" t="s">
        <v>1231</v>
      </c>
      <c r="E7" s="10"/>
    </row>
    <row r="8" spans="1:8" x14ac:dyDescent="0.3">
      <c r="A8" s="84" t="s">
        <v>1235</v>
      </c>
      <c r="B8" s="85" t="s">
        <v>54</v>
      </c>
      <c r="C8" s="15" t="s">
        <v>1231</v>
      </c>
      <c r="D8" s="10"/>
      <c r="E8" s="15" t="s">
        <v>1231</v>
      </c>
    </row>
    <row r="9" spans="1:8" x14ac:dyDescent="0.3">
      <c r="A9" s="159" t="s">
        <v>2542</v>
      </c>
      <c r="B9" s="85" t="s">
        <v>317</v>
      </c>
      <c r="C9" s="15" t="s">
        <v>1231</v>
      </c>
      <c r="D9" s="10"/>
      <c r="E9" s="15"/>
    </row>
    <row r="10" spans="1:8" x14ac:dyDescent="0.3">
      <c r="A10" s="159" t="s">
        <v>2553</v>
      </c>
      <c r="B10" s="85" t="s">
        <v>317</v>
      </c>
      <c r="C10" s="15"/>
      <c r="D10" s="10"/>
      <c r="E10" s="162" t="s">
        <v>1231</v>
      </c>
    </row>
    <row r="11" spans="1:8" x14ac:dyDescent="0.3">
      <c r="A11" s="161" t="s">
        <v>2554</v>
      </c>
      <c r="B11" s="85" t="s">
        <v>95</v>
      </c>
      <c r="C11" s="15" t="s">
        <v>1231</v>
      </c>
      <c r="D11" s="10"/>
      <c r="E11" s="10"/>
    </row>
    <row r="12" spans="1:8" x14ac:dyDescent="0.3">
      <c r="A12" s="159" t="s">
        <v>2541</v>
      </c>
      <c r="B12" s="85" t="s">
        <v>494</v>
      </c>
      <c r="C12" s="162" t="s">
        <v>1231</v>
      </c>
      <c r="D12" s="10"/>
      <c r="E12" s="10"/>
    </row>
    <row r="13" spans="1:8" x14ac:dyDescent="0.3">
      <c r="A13" s="159" t="s">
        <v>2555</v>
      </c>
      <c r="B13" s="85" t="s">
        <v>494</v>
      </c>
      <c r="C13" s="15" t="s">
        <v>1231</v>
      </c>
      <c r="D13" s="10"/>
      <c r="E13" s="10"/>
    </row>
    <row r="14" spans="1:8" x14ac:dyDescent="0.3">
      <c r="A14" s="84" t="s">
        <v>1236</v>
      </c>
      <c r="B14" s="85" t="s">
        <v>803</v>
      </c>
      <c r="C14" s="15"/>
      <c r="D14" s="15" t="s">
        <v>1231</v>
      </c>
      <c r="E14" s="15" t="s">
        <v>1231</v>
      </c>
    </row>
    <row r="15" spans="1:8" x14ac:dyDescent="0.3">
      <c r="A15" s="84" t="s">
        <v>1237</v>
      </c>
      <c r="B15" s="85" t="s">
        <v>494</v>
      </c>
      <c r="C15" s="85"/>
      <c r="D15" s="15" t="s">
        <v>1231</v>
      </c>
      <c r="E15" s="10"/>
    </row>
    <row r="16" spans="1:8" x14ac:dyDescent="0.3">
      <c r="A16" s="84" t="s">
        <v>1238</v>
      </c>
      <c r="B16" s="85" t="s">
        <v>494</v>
      </c>
      <c r="C16" s="15" t="s">
        <v>1231</v>
      </c>
      <c r="D16" s="15" t="s">
        <v>1231</v>
      </c>
      <c r="E16" s="10"/>
    </row>
    <row r="17" spans="1:5" x14ac:dyDescent="0.3">
      <c r="A17" s="84" t="s">
        <v>1239</v>
      </c>
      <c r="B17" s="85" t="s">
        <v>494</v>
      </c>
      <c r="C17" s="15" t="s">
        <v>1231</v>
      </c>
      <c r="D17" s="15" t="s">
        <v>1231</v>
      </c>
      <c r="E17" s="10"/>
    </row>
    <row r="18" spans="1:5" x14ac:dyDescent="0.3">
      <c r="A18" s="84" t="s">
        <v>1240</v>
      </c>
      <c r="B18" s="85" t="s">
        <v>969</v>
      </c>
      <c r="C18" s="15" t="s">
        <v>1231</v>
      </c>
      <c r="D18" s="15" t="s">
        <v>1231</v>
      </c>
      <c r="E18" s="10"/>
    </row>
    <row r="19" spans="1:5" x14ac:dyDescent="0.3">
      <c r="A19" s="159" t="s">
        <v>2556</v>
      </c>
      <c r="B19" s="85" t="s">
        <v>2557</v>
      </c>
      <c r="C19" s="15" t="s">
        <v>1231</v>
      </c>
      <c r="D19" s="15"/>
      <c r="E19" s="10"/>
    </row>
    <row r="20" spans="1:5" x14ac:dyDescent="0.3">
      <c r="A20" s="84" t="s">
        <v>1241</v>
      </c>
      <c r="B20" s="85" t="s">
        <v>99</v>
      </c>
      <c r="C20" s="15" t="s">
        <v>1231</v>
      </c>
      <c r="D20" s="15" t="s">
        <v>1231</v>
      </c>
      <c r="E20" s="15" t="s">
        <v>1231</v>
      </c>
    </row>
    <row r="21" spans="1:5" x14ac:dyDescent="0.3">
      <c r="A21" s="84" t="s">
        <v>1242</v>
      </c>
      <c r="B21" s="85" t="s">
        <v>638</v>
      </c>
      <c r="C21" s="85"/>
      <c r="D21" s="15" t="s">
        <v>1231</v>
      </c>
      <c r="E21" s="10"/>
    </row>
    <row r="22" spans="1:5" x14ac:dyDescent="0.3">
      <c r="A22" s="84" t="s">
        <v>593</v>
      </c>
      <c r="B22" s="85" t="s">
        <v>54</v>
      </c>
      <c r="C22" s="15" t="s">
        <v>1231</v>
      </c>
      <c r="D22" s="15" t="s">
        <v>1231</v>
      </c>
      <c r="E22" s="15" t="s">
        <v>1231</v>
      </c>
    </row>
    <row r="23" spans="1:5" x14ac:dyDescent="0.3">
      <c r="A23" s="84" t="s">
        <v>63</v>
      </c>
      <c r="B23" s="85" t="s">
        <v>54</v>
      </c>
      <c r="C23" s="162" t="s">
        <v>1231</v>
      </c>
      <c r="D23" s="15" t="s">
        <v>1231</v>
      </c>
      <c r="E23" s="15" t="s">
        <v>1231</v>
      </c>
    </row>
    <row r="24" spans="1:5" x14ac:dyDescent="0.3">
      <c r="A24" s="159" t="s">
        <v>1085</v>
      </c>
      <c r="B24" s="85" t="s">
        <v>54</v>
      </c>
      <c r="C24" s="85"/>
      <c r="D24" s="15"/>
      <c r="E24" s="162" t="s">
        <v>1231</v>
      </c>
    </row>
    <row r="25" spans="1:5" x14ac:dyDescent="0.3">
      <c r="A25" s="159" t="s">
        <v>968</v>
      </c>
      <c r="B25" s="85" t="s">
        <v>969</v>
      </c>
      <c r="C25" s="85"/>
      <c r="D25" s="15"/>
      <c r="E25" s="162" t="s">
        <v>1231</v>
      </c>
    </row>
    <row r="26" spans="1:5" x14ac:dyDescent="0.3">
      <c r="A26" s="84" t="s">
        <v>1016</v>
      </c>
      <c r="B26" s="85" t="s">
        <v>35</v>
      </c>
      <c r="C26" s="85"/>
      <c r="D26" s="15" t="s">
        <v>1231</v>
      </c>
      <c r="E26" s="15" t="s">
        <v>1231</v>
      </c>
    </row>
    <row r="27" spans="1:5" x14ac:dyDescent="0.3">
      <c r="A27" s="159" t="s">
        <v>2559</v>
      </c>
      <c r="B27" s="85" t="s">
        <v>638</v>
      </c>
      <c r="C27" s="162" t="s">
        <v>1231</v>
      </c>
      <c r="D27" s="15"/>
      <c r="E27" s="15"/>
    </row>
    <row r="28" spans="1:5" x14ac:dyDescent="0.3">
      <c r="A28" s="159" t="s">
        <v>2558</v>
      </c>
      <c r="B28" s="85" t="s">
        <v>35</v>
      </c>
      <c r="C28" s="15" t="s">
        <v>1231</v>
      </c>
      <c r="D28" s="10"/>
      <c r="E28" s="15"/>
    </row>
    <row r="29" spans="1:5" x14ac:dyDescent="0.3">
      <c r="A29" s="159" t="s">
        <v>2560</v>
      </c>
      <c r="B29" s="88" t="s">
        <v>803</v>
      </c>
      <c r="C29" s="15" t="s">
        <v>1231</v>
      </c>
      <c r="D29" s="10"/>
      <c r="E29" s="10"/>
    </row>
    <row r="30" spans="1:5" x14ac:dyDescent="0.3">
      <c r="A30" s="84" t="s">
        <v>532</v>
      </c>
      <c r="B30" s="85" t="s">
        <v>533</v>
      </c>
      <c r="C30" s="15" t="s">
        <v>1231</v>
      </c>
      <c r="D30" s="10"/>
      <c r="E30" s="15" t="s">
        <v>1231</v>
      </c>
    </row>
    <row r="31" spans="1:5" x14ac:dyDescent="0.3">
      <c r="A31" s="84" t="s">
        <v>1243</v>
      </c>
      <c r="B31" s="85" t="s">
        <v>35</v>
      </c>
      <c r="C31" s="85"/>
      <c r="D31" s="15" t="s">
        <v>1231</v>
      </c>
      <c r="E31" s="10"/>
    </row>
    <row r="32" spans="1:5" x14ac:dyDescent="0.3">
      <c r="A32" s="84" t="s">
        <v>750</v>
      </c>
      <c r="B32" s="85" t="s">
        <v>35</v>
      </c>
      <c r="C32" s="15" t="s">
        <v>1231</v>
      </c>
      <c r="D32" s="15" t="s">
        <v>1231</v>
      </c>
      <c r="E32" s="15" t="s">
        <v>1231</v>
      </c>
    </row>
    <row r="33" spans="1:5" x14ac:dyDescent="0.3">
      <c r="A33" s="84" t="s">
        <v>821</v>
      </c>
      <c r="B33" s="85" t="s">
        <v>35</v>
      </c>
      <c r="C33" s="85"/>
      <c r="D33" s="15" t="s">
        <v>1231</v>
      </c>
      <c r="E33" s="15" t="s">
        <v>1231</v>
      </c>
    </row>
    <row r="34" spans="1:5" x14ac:dyDescent="0.3">
      <c r="A34" s="84" t="s">
        <v>1244</v>
      </c>
      <c r="B34" s="85" t="s">
        <v>35</v>
      </c>
      <c r="C34" s="85"/>
      <c r="D34" s="15" t="s">
        <v>1231</v>
      </c>
      <c r="E34" s="162" t="s">
        <v>1231</v>
      </c>
    </row>
    <row r="35" spans="1:5" ht="26.4" customHeight="1" x14ac:dyDescent="0.3">
      <c r="A35" s="84" t="s">
        <v>1245</v>
      </c>
      <c r="B35" s="85" t="s">
        <v>494</v>
      </c>
      <c r="C35" s="85"/>
      <c r="D35" s="15" t="s">
        <v>1231</v>
      </c>
      <c r="E35" s="10"/>
    </row>
    <row r="36" spans="1:5" x14ac:dyDescent="0.3">
      <c r="A36" s="84" t="s">
        <v>1246</v>
      </c>
      <c r="B36" s="85" t="s">
        <v>494</v>
      </c>
      <c r="C36" s="162" t="s">
        <v>1231</v>
      </c>
      <c r="D36" s="15" t="s">
        <v>1231</v>
      </c>
      <c r="E36" s="10"/>
    </row>
    <row r="37" spans="1:5" x14ac:dyDescent="0.3">
      <c r="A37" s="159" t="s">
        <v>2562</v>
      </c>
      <c r="B37" s="85" t="s">
        <v>803</v>
      </c>
      <c r="C37" s="15" t="s">
        <v>1231</v>
      </c>
      <c r="D37" s="15"/>
      <c r="E37" s="10"/>
    </row>
    <row r="38" spans="1:5" x14ac:dyDescent="0.3">
      <c r="A38" s="84" t="s">
        <v>663</v>
      </c>
      <c r="B38" s="85" t="s">
        <v>35</v>
      </c>
      <c r="C38" s="15" t="s">
        <v>1231</v>
      </c>
      <c r="D38" s="15" t="s">
        <v>1231</v>
      </c>
      <c r="E38" s="15" t="s">
        <v>1231</v>
      </c>
    </row>
    <row r="39" spans="1:5" x14ac:dyDescent="0.3">
      <c r="A39" s="159" t="s">
        <v>2563</v>
      </c>
      <c r="B39" s="85" t="s">
        <v>35</v>
      </c>
      <c r="C39" s="162" t="s">
        <v>1231</v>
      </c>
      <c r="D39" s="15"/>
      <c r="E39" s="15"/>
    </row>
    <row r="40" spans="1:5" x14ac:dyDescent="0.3">
      <c r="A40" s="159" t="s">
        <v>2564</v>
      </c>
      <c r="B40" s="85" t="s">
        <v>388</v>
      </c>
      <c r="C40" s="15" t="s">
        <v>1231</v>
      </c>
      <c r="D40" s="15"/>
      <c r="E40" s="15"/>
    </row>
    <row r="41" spans="1:5" x14ac:dyDescent="0.3">
      <c r="A41" s="84" t="s">
        <v>1247</v>
      </c>
      <c r="B41" s="85" t="s">
        <v>35</v>
      </c>
      <c r="C41" s="85"/>
      <c r="D41" s="15" t="s">
        <v>1231</v>
      </c>
      <c r="E41" s="10"/>
    </row>
    <row r="42" spans="1:5" ht="26.4" x14ac:dyDescent="0.3">
      <c r="A42" s="84" t="s">
        <v>389</v>
      </c>
      <c r="B42" s="85" t="s">
        <v>388</v>
      </c>
      <c r="C42" s="85"/>
      <c r="D42" s="10"/>
      <c r="E42" s="15" t="s">
        <v>1231</v>
      </c>
    </row>
    <row r="43" spans="1:5" ht="14.4" customHeight="1" x14ac:dyDescent="0.3">
      <c r="A43" s="159" t="s">
        <v>932</v>
      </c>
      <c r="B43" s="85" t="s">
        <v>35</v>
      </c>
      <c r="C43" s="85"/>
      <c r="D43" s="10"/>
      <c r="E43" s="162" t="s">
        <v>1231</v>
      </c>
    </row>
    <row r="44" spans="1:5" x14ac:dyDescent="0.3">
      <c r="A44" s="84" t="s">
        <v>373</v>
      </c>
      <c r="B44" s="85" t="s">
        <v>35</v>
      </c>
      <c r="C44" s="15" t="s">
        <v>1231</v>
      </c>
      <c r="D44" s="15" t="s">
        <v>1231</v>
      </c>
      <c r="E44" s="15" t="s">
        <v>1231</v>
      </c>
    </row>
    <row r="45" spans="1:5" ht="26.4" customHeight="1" x14ac:dyDescent="0.3">
      <c r="A45" s="159" t="s">
        <v>2565</v>
      </c>
      <c r="B45" s="85" t="s">
        <v>494</v>
      </c>
      <c r="C45" s="15" t="s">
        <v>1231</v>
      </c>
      <c r="D45" s="15" t="s">
        <v>1231</v>
      </c>
      <c r="E45" s="10"/>
    </row>
    <row r="46" spans="1:5" ht="14.4" customHeight="1" x14ac:dyDescent="0.3">
      <c r="A46" s="159" t="s">
        <v>657</v>
      </c>
      <c r="B46" s="85" t="s">
        <v>35</v>
      </c>
      <c r="C46" s="15"/>
      <c r="D46" s="15" t="s">
        <v>1231</v>
      </c>
      <c r="E46" s="10"/>
    </row>
    <row r="47" spans="1:5" ht="14.4" customHeight="1" x14ac:dyDescent="0.3">
      <c r="A47" s="159" t="s">
        <v>2566</v>
      </c>
      <c r="B47" s="85" t="s">
        <v>2567</v>
      </c>
      <c r="C47" s="15" t="s">
        <v>1231</v>
      </c>
      <c r="D47" s="15"/>
      <c r="E47" s="10"/>
    </row>
    <row r="48" spans="1:5" x14ac:dyDescent="0.3">
      <c r="A48" s="84" t="s">
        <v>511</v>
      </c>
      <c r="B48" s="85" t="s">
        <v>388</v>
      </c>
      <c r="C48" s="15" t="s">
        <v>1231</v>
      </c>
      <c r="D48" s="15" t="s">
        <v>1231</v>
      </c>
      <c r="E48" s="15" t="s">
        <v>1231</v>
      </c>
    </row>
    <row r="49" spans="1:5" x14ac:dyDescent="0.3">
      <c r="A49" s="84" t="s">
        <v>1249</v>
      </c>
      <c r="B49" s="85" t="s">
        <v>35</v>
      </c>
      <c r="C49" s="85"/>
      <c r="D49" s="15" t="s">
        <v>1231</v>
      </c>
      <c r="E49" s="10"/>
    </row>
    <row r="50" spans="1:5" x14ac:dyDescent="0.3">
      <c r="A50" s="159" t="s">
        <v>492</v>
      </c>
      <c r="B50" s="85" t="s">
        <v>95</v>
      </c>
      <c r="C50" s="85"/>
      <c r="D50" s="15"/>
      <c r="E50" s="162" t="s">
        <v>1231</v>
      </c>
    </row>
    <row r="51" spans="1:5" x14ac:dyDescent="0.3">
      <c r="A51" s="159" t="s">
        <v>2568</v>
      </c>
      <c r="B51" s="85" t="s">
        <v>388</v>
      </c>
      <c r="C51" s="85"/>
      <c r="D51" s="15"/>
      <c r="E51" s="162" t="s">
        <v>1231</v>
      </c>
    </row>
    <row r="52" spans="1:5" x14ac:dyDescent="0.3">
      <c r="A52" s="84" t="s">
        <v>1250</v>
      </c>
      <c r="B52" s="85" t="s">
        <v>494</v>
      </c>
      <c r="C52" s="15" t="s">
        <v>1231</v>
      </c>
      <c r="D52" s="15" t="s">
        <v>1231</v>
      </c>
      <c r="E52" s="15" t="s">
        <v>1231</v>
      </c>
    </row>
    <row r="53" spans="1:5" x14ac:dyDescent="0.3">
      <c r="A53" s="159" t="s">
        <v>2569</v>
      </c>
      <c r="B53" s="85" t="s">
        <v>35</v>
      </c>
      <c r="C53" s="162" t="s">
        <v>1231</v>
      </c>
      <c r="D53" s="15"/>
      <c r="E53" s="15"/>
    </row>
    <row r="54" spans="1:5" x14ac:dyDescent="0.3">
      <c r="A54" s="159" t="s">
        <v>2570</v>
      </c>
      <c r="B54" s="85" t="s">
        <v>35</v>
      </c>
      <c r="C54" s="15" t="s">
        <v>1231</v>
      </c>
      <c r="D54" s="15"/>
      <c r="E54" s="15"/>
    </row>
    <row r="55" spans="1:5" x14ac:dyDescent="0.3">
      <c r="A55" s="84" t="s">
        <v>2571</v>
      </c>
      <c r="B55" s="85" t="s">
        <v>95</v>
      </c>
      <c r="C55" s="15" t="s">
        <v>1231</v>
      </c>
      <c r="D55" s="15" t="s">
        <v>1231</v>
      </c>
      <c r="E55" s="10"/>
    </row>
    <row r="56" spans="1:5" x14ac:dyDescent="0.3">
      <c r="A56" s="84" t="s">
        <v>1251</v>
      </c>
      <c r="B56" s="85" t="s">
        <v>54</v>
      </c>
      <c r="C56" s="85"/>
      <c r="D56" s="10"/>
      <c r="E56" s="15" t="s">
        <v>1231</v>
      </c>
    </row>
    <row r="57" spans="1:5" x14ac:dyDescent="0.3">
      <c r="A57" s="84" t="s">
        <v>1252</v>
      </c>
      <c r="B57" s="85" t="s">
        <v>716</v>
      </c>
      <c r="C57" s="85"/>
      <c r="D57" s="15" t="s">
        <v>1231</v>
      </c>
      <c r="E57" s="10"/>
    </row>
    <row r="58" spans="1:5" x14ac:dyDescent="0.3">
      <c r="A58" s="159" t="s">
        <v>2572</v>
      </c>
      <c r="B58" s="85" t="s">
        <v>54</v>
      </c>
      <c r="C58" s="15" t="s">
        <v>1231</v>
      </c>
      <c r="D58" s="15"/>
      <c r="E58" s="10"/>
    </row>
    <row r="59" spans="1:5" x14ac:dyDescent="0.3">
      <c r="A59" s="159" t="s">
        <v>2573</v>
      </c>
      <c r="B59" s="85" t="s">
        <v>388</v>
      </c>
      <c r="C59" s="162" t="s">
        <v>1231</v>
      </c>
      <c r="D59" s="15"/>
      <c r="E59" s="10"/>
    </row>
    <row r="60" spans="1:5" x14ac:dyDescent="0.3">
      <c r="A60" s="84" t="s">
        <v>3111</v>
      </c>
      <c r="B60" s="85" t="s">
        <v>35</v>
      </c>
      <c r="C60" s="15" t="s">
        <v>1231</v>
      </c>
      <c r="D60" s="15" t="s">
        <v>1231</v>
      </c>
      <c r="E60" s="10"/>
    </row>
    <row r="61" spans="1:5" x14ac:dyDescent="0.3">
      <c r="A61" s="159" t="s">
        <v>456</v>
      </c>
      <c r="B61" s="85" t="s">
        <v>35</v>
      </c>
      <c r="C61" s="15"/>
      <c r="D61" s="15"/>
      <c r="E61" s="162" t="s">
        <v>1231</v>
      </c>
    </row>
    <row r="62" spans="1:5" x14ac:dyDescent="0.3">
      <c r="A62" s="84" t="s">
        <v>1254</v>
      </c>
      <c r="B62" s="85" t="s">
        <v>388</v>
      </c>
      <c r="C62" s="85"/>
      <c r="D62" s="15" t="s">
        <v>1231</v>
      </c>
      <c r="E62" s="10"/>
    </row>
    <row r="63" spans="1:5" x14ac:dyDescent="0.3">
      <c r="A63" s="159" t="s">
        <v>906</v>
      </c>
      <c r="B63" s="85" t="s">
        <v>907</v>
      </c>
      <c r="C63" s="85"/>
      <c r="D63" s="15"/>
      <c r="E63" s="162" t="s">
        <v>1231</v>
      </c>
    </row>
    <row r="64" spans="1:5" x14ac:dyDescent="0.3">
      <c r="A64" s="84" t="s">
        <v>1255</v>
      </c>
      <c r="B64" s="85" t="s">
        <v>638</v>
      </c>
      <c r="C64" s="85"/>
      <c r="D64" s="15" t="s">
        <v>1231</v>
      </c>
      <c r="E64" s="10"/>
    </row>
    <row r="65" spans="1:5" x14ac:dyDescent="0.3">
      <c r="A65" s="159" t="s">
        <v>2574</v>
      </c>
      <c r="B65" s="85" t="s">
        <v>35</v>
      </c>
      <c r="C65" s="15" t="s">
        <v>1231</v>
      </c>
      <c r="D65" s="15"/>
      <c r="E65" s="10"/>
    </row>
    <row r="66" spans="1:5" x14ac:dyDescent="0.3">
      <c r="A66" s="84" t="s">
        <v>416</v>
      </c>
      <c r="B66" s="85" t="s">
        <v>35</v>
      </c>
      <c r="C66" s="15" t="s">
        <v>1231</v>
      </c>
      <c r="D66" s="15" t="s">
        <v>1231</v>
      </c>
      <c r="E66" s="15" t="s">
        <v>1231</v>
      </c>
    </row>
    <row r="67" spans="1:5" x14ac:dyDescent="0.3">
      <c r="A67" s="159" t="s">
        <v>1903</v>
      </c>
      <c r="B67" s="85" t="s">
        <v>1266</v>
      </c>
      <c r="C67" s="15"/>
      <c r="D67" s="162" t="s">
        <v>1231</v>
      </c>
      <c r="E67" s="15"/>
    </row>
    <row r="68" spans="1:5" x14ac:dyDescent="0.3">
      <c r="A68" s="159" t="s">
        <v>2575</v>
      </c>
      <c r="B68" s="85" t="s">
        <v>638</v>
      </c>
      <c r="C68" s="15" t="s">
        <v>1231</v>
      </c>
      <c r="D68" s="15"/>
      <c r="E68" s="15"/>
    </row>
    <row r="69" spans="1:5" x14ac:dyDescent="0.3">
      <c r="A69" s="84" t="s">
        <v>2576</v>
      </c>
      <c r="B69" s="85" t="s">
        <v>494</v>
      </c>
      <c r="C69" s="15" t="s">
        <v>1231</v>
      </c>
      <c r="D69" s="15" t="s">
        <v>1231</v>
      </c>
      <c r="E69" s="10"/>
    </row>
    <row r="70" spans="1:5" x14ac:dyDescent="0.3">
      <c r="A70" s="84" t="s">
        <v>886</v>
      </c>
      <c r="B70" s="85" t="s">
        <v>35</v>
      </c>
      <c r="C70" s="85"/>
      <c r="D70" s="15" t="s">
        <v>1231</v>
      </c>
      <c r="E70" s="15" t="s">
        <v>1231</v>
      </c>
    </row>
    <row r="71" spans="1:5" x14ac:dyDescent="0.3">
      <c r="A71" s="84" t="s">
        <v>730</v>
      </c>
      <c r="B71" s="85" t="s">
        <v>35</v>
      </c>
      <c r="C71" s="15" t="s">
        <v>1231</v>
      </c>
      <c r="D71" s="10"/>
      <c r="E71" s="15" t="s">
        <v>1231</v>
      </c>
    </row>
    <row r="72" spans="1:5" x14ac:dyDescent="0.3">
      <c r="A72" s="159" t="s">
        <v>739</v>
      </c>
      <c r="B72" s="85" t="s">
        <v>35</v>
      </c>
      <c r="C72" s="15"/>
      <c r="D72" s="10"/>
      <c r="E72" s="162" t="s">
        <v>1231</v>
      </c>
    </row>
    <row r="73" spans="1:5" x14ac:dyDescent="0.3">
      <c r="A73" s="84" t="s">
        <v>1257</v>
      </c>
      <c r="B73" s="85" t="s">
        <v>1258</v>
      </c>
      <c r="C73" s="15" t="s">
        <v>1231</v>
      </c>
      <c r="D73" s="15" t="s">
        <v>1231</v>
      </c>
      <c r="E73" s="10"/>
    </row>
    <row r="74" spans="1:5" x14ac:dyDescent="0.3">
      <c r="A74" s="84" t="s">
        <v>1259</v>
      </c>
      <c r="B74" s="85" t="s">
        <v>744</v>
      </c>
      <c r="C74" s="85"/>
      <c r="D74" s="10"/>
      <c r="E74" s="15" t="s">
        <v>1231</v>
      </c>
    </row>
    <row r="75" spans="1:5" x14ac:dyDescent="0.3">
      <c r="A75" s="159" t="s">
        <v>2577</v>
      </c>
      <c r="B75" s="85" t="s">
        <v>2578</v>
      </c>
      <c r="C75" s="15" t="s">
        <v>1231</v>
      </c>
      <c r="D75" s="10"/>
      <c r="E75" s="15"/>
    </row>
    <row r="76" spans="1:5" x14ac:dyDescent="0.3">
      <c r="A76" s="84" t="s">
        <v>1260</v>
      </c>
      <c r="B76" s="85" t="s">
        <v>1261</v>
      </c>
      <c r="C76" s="85"/>
      <c r="D76" s="15" t="s">
        <v>1231</v>
      </c>
      <c r="E76" s="10"/>
    </row>
    <row r="77" spans="1:5" x14ac:dyDescent="0.3">
      <c r="A77" s="84" t="s">
        <v>279</v>
      </c>
      <c r="B77" s="85" t="s">
        <v>35</v>
      </c>
      <c r="C77" s="15" t="s">
        <v>1231</v>
      </c>
      <c r="D77" s="15" t="s">
        <v>1231</v>
      </c>
      <c r="E77" s="15" t="s">
        <v>1231</v>
      </c>
    </row>
    <row r="78" spans="1:5" x14ac:dyDescent="0.3">
      <c r="A78" s="84" t="s">
        <v>1262</v>
      </c>
      <c r="B78" s="85" t="s">
        <v>1263</v>
      </c>
      <c r="C78" s="15" t="s">
        <v>1231</v>
      </c>
      <c r="D78" s="15" t="s">
        <v>1231</v>
      </c>
      <c r="E78" s="10"/>
    </row>
    <row r="79" spans="1:5" x14ac:dyDescent="0.3">
      <c r="A79" s="159" t="s">
        <v>2579</v>
      </c>
      <c r="B79" s="85" t="s">
        <v>54</v>
      </c>
      <c r="C79" s="15" t="s">
        <v>1231</v>
      </c>
      <c r="D79" s="15"/>
      <c r="E79" s="10"/>
    </row>
    <row r="80" spans="1:5" x14ac:dyDescent="0.3">
      <c r="A80" s="84" t="s">
        <v>2580</v>
      </c>
      <c r="B80" s="85" t="s">
        <v>494</v>
      </c>
      <c r="C80" s="15" t="s">
        <v>1231</v>
      </c>
      <c r="D80" s="15" t="s">
        <v>1231</v>
      </c>
      <c r="E80" s="10"/>
    </row>
    <row r="81" spans="1:5" x14ac:dyDescent="0.3">
      <c r="A81" s="84" t="s">
        <v>1265</v>
      </c>
      <c r="B81" s="85" t="s">
        <v>1266</v>
      </c>
      <c r="C81" s="85"/>
      <c r="D81" s="15" t="s">
        <v>1231</v>
      </c>
      <c r="E81" s="10"/>
    </row>
    <row r="82" spans="1:5" x14ac:dyDescent="0.3">
      <c r="A82" s="84" t="s">
        <v>552</v>
      </c>
      <c r="B82" s="85" t="s">
        <v>54</v>
      </c>
      <c r="C82" s="162" t="s">
        <v>1231</v>
      </c>
      <c r="D82" s="15" t="s">
        <v>1231</v>
      </c>
      <c r="E82" s="162" t="s">
        <v>1231</v>
      </c>
    </row>
    <row r="83" spans="1:5" x14ac:dyDescent="0.3">
      <c r="A83" s="84" t="s">
        <v>1267</v>
      </c>
      <c r="B83" s="85" t="s">
        <v>1268</v>
      </c>
      <c r="C83" s="15" t="s">
        <v>1231</v>
      </c>
      <c r="D83" s="15" t="s">
        <v>1231</v>
      </c>
      <c r="E83" s="10"/>
    </row>
    <row r="84" spans="1:5" x14ac:dyDescent="0.3">
      <c r="A84" s="84" t="s">
        <v>1269</v>
      </c>
      <c r="B84" s="85" t="s">
        <v>35</v>
      </c>
      <c r="C84" s="85"/>
      <c r="D84" s="15" t="s">
        <v>1231</v>
      </c>
      <c r="E84" s="10"/>
    </row>
    <row r="85" spans="1:5" x14ac:dyDescent="0.3">
      <c r="A85" s="84" t="s">
        <v>1270</v>
      </c>
      <c r="B85" s="85" t="s">
        <v>35</v>
      </c>
      <c r="C85" s="15" t="s">
        <v>1231</v>
      </c>
      <c r="D85" s="15" t="s">
        <v>1231</v>
      </c>
      <c r="E85" s="10"/>
    </row>
    <row r="86" spans="1:5" x14ac:dyDescent="0.3">
      <c r="A86" s="84" t="s">
        <v>299</v>
      </c>
      <c r="B86" s="85" t="s">
        <v>35</v>
      </c>
      <c r="C86" s="162" t="s">
        <v>1231</v>
      </c>
      <c r="D86" s="15" t="s">
        <v>1231</v>
      </c>
      <c r="E86" s="15" t="s">
        <v>1231</v>
      </c>
    </row>
    <row r="87" spans="1:5" x14ac:dyDescent="0.3">
      <c r="A87" s="84" t="s">
        <v>2581</v>
      </c>
      <c r="B87" s="85" t="s">
        <v>95</v>
      </c>
      <c r="C87" s="15" t="s">
        <v>1231</v>
      </c>
      <c r="D87" s="15" t="s">
        <v>1231</v>
      </c>
      <c r="E87" s="10"/>
    </row>
    <row r="88" spans="1:5" ht="14.4" customHeight="1" x14ac:dyDescent="0.3">
      <c r="A88" s="84" t="s">
        <v>189</v>
      </c>
      <c r="B88" s="85" t="s">
        <v>99</v>
      </c>
      <c r="C88" s="85"/>
      <c r="D88" s="15" t="s">
        <v>1231</v>
      </c>
      <c r="E88" s="15" t="s">
        <v>1231</v>
      </c>
    </row>
    <row r="89" spans="1:5" x14ac:dyDescent="0.3">
      <c r="A89" s="84" t="s">
        <v>679</v>
      </c>
      <c r="B89" s="85" t="s">
        <v>35</v>
      </c>
      <c r="C89" s="15" t="s">
        <v>1231</v>
      </c>
      <c r="D89" s="15" t="s">
        <v>1231</v>
      </c>
      <c r="E89" s="15" t="s">
        <v>1231</v>
      </c>
    </row>
    <row r="90" spans="1:5" x14ac:dyDescent="0.3">
      <c r="A90" s="84" t="s">
        <v>1272</v>
      </c>
      <c r="B90" s="85" t="s">
        <v>35</v>
      </c>
      <c r="C90" s="85"/>
      <c r="D90" s="15" t="s">
        <v>1231</v>
      </c>
      <c r="E90" s="10"/>
    </row>
    <row r="91" spans="1:5" x14ac:dyDescent="0.3">
      <c r="A91" s="159" t="s">
        <v>315</v>
      </c>
      <c r="B91" s="85" t="s">
        <v>35</v>
      </c>
      <c r="C91" s="85"/>
      <c r="D91" s="15"/>
      <c r="E91" s="162" t="s">
        <v>1231</v>
      </c>
    </row>
    <row r="92" spans="1:5" x14ac:dyDescent="0.3">
      <c r="A92" s="84" t="s">
        <v>239</v>
      </c>
      <c r="B92" s="85" t="s">
        <v>99</v>
      </c>
      <c r="C92" s="15" t="s">
        <v>1231</v>
      </c>
      <c r="D92" s="15" t="s">
        <v>1231</v>
      </c>
      <c r="E92" s="15" t="s">
        <v>1231</v>
      </c>
    </row>
    <row r="93" spans="1:5" x14ac:dyDescent="0.3">
      <c r="A93" s="84" t="s">
        <v>1273</v>
      </c>
      <c r="B93" s="85" t="s">
        <v>35</v>
      </c>
      <c r="C93" s="15" t="s">
        <v>1231</v>
      </c>
      <c r="D93" s="15" t="s">
        <v>1231</v>
      </c>
      <c r="E93" s="10"/>
    </row>
    <row r="94" spans="1:5" x14ac:dyDescent="0.3">
      <c r="A94" s="159" t="s">
        <v>2582</v>
      </c>
      <c r="B94" s="85" t="s">
        <v>494</v>
      </c>
      <c r="C94" s="15" t="s">
        <v>1231</v>
      </c>
      <c r="D94" s="15"/>
      <c r="E94" s="10"/>
    </row>
    <row r="95" spans="1:5" x14ac:dyDescent="0.3">
      <c r="A95" s="84" t="s">
        <v>1274</v>
      </c>
      <c r="B95" s="85" t="s">
        <v>317</v>
      </c>
      <c r="C95" s="85"/>
      <c r="D95" s="10"/>
      <c r="E95" s="15" t="s">
        <v>1231</v>
      </c>
    </row>
    <row r="96" spans="1:5" x14ac:dyDescent="0.3">
      <c r="A96" s="84" t="s">
        <v>1275</v>
      </c>
      <c r="B96" s="85" t="s">
        <v>317</v>
      </c>
      <c r="C96" s="85"/>
      <c r="D96" s="10"/>
      <c r="E96" s="15" t="s">
        <v>1231</v>
      </c>
    </row>
    <row r="97" spans="1:5" x14ac:dyDescent="0.3">
      <c r="A97" s="84" t="s">
        <v>1276</v>
      </c>
      <c r="B97" s="85" t="s">
        <v>716</v>
      </c>
      <c r="C97" s="162" t="s">
        <v>1231</v>
      </c>
      <c r="D97" s="15" t="s">
        <v>1231</v>
      </c>
      <c r="E97" s="10"/>
    </row>
    <row r="98" spans="1:5" x14ac:dyDescent="0.3">
      <c r="A98" s="84" t="s">
        <v>1188</v>
      </c>
      <c r="B98" s="85" t="s">
        <v>54</v>
      </c>
      <c r="C98" s="85"/>
      <c r="D98" s="10"/>
      <c r="E98" s="15" t="s">
        <v>1231</v>
      </c>
    </row>
    <row r="99" spans="1:5" x14ac:dyDescent="0.3">
      <c r="A99" s="159" t="s">
        <v>2583</v>
      </c>
      <c r="B99" s="85" t="s">
        <v>661</v>
      </c>
      <c r="C99" s="162" t="s">
        <v>1231</v>
      </c>
      <c r="D99" s="10"/>
      <c r="E99" s="15"/>
    </row>
    <row r="100" spans="1:5" x14ac:dyDescent="0.3">
      <c r="A100" s="159" t="s">
        <v>2584</v>
      </c>
      <c r="B100" s="85" t="s">
        <v>388</v>
      </c>
      <c r="C100" s="15" t="s">
        <v>1231</v>
      </c>
      <c r="D100" s="10"/>
      <c r="E100" s="15"/>
    </row>
    <row r="101" spans="1:5" x14ac:dyDescent="0.3">
      <c r="A101" s="159" t="s">
        <v>581</v>
      </c>
      <c r="B101" s="85" t="s">
        <v>54</v>
      </c>
      <c r="C101" s="15"/>
      <c r="D101" s="10"/>
      <c r="E101" s="162" t="s">
        <v>1231</v>
      </c>
    </row>
    <row r="102" spans="1:5" x14ac:dyDescent="0.3">
      <c r="A102" s="160" t="s">
        <v>2585</v>
      </c>
      <c r="B102" s="85" t="s">
        <v>54</v>
      </c>
      <c r="C102" s="15" t="s">
        <v>1231</v>
      </c>
      <c r="D102" s="10"/>
      <c r="E102" s="10"/>
    </row>
    <row r="103" spans="1:5" x14ac:dyDescent="0.3">
      <c r="A103" s="159" t="s">
        <v>2586</v>
      </c>
      <c r="B103" s="85" t="s">
        <v>744</v>
      </c>
      <c r="C103" s="15"/>
      <c r="D103" s="10"/>
      <c r="E103" s="162" t="s">
        <v>1231</v>
      </c>
    </row>
    <row r="104" spans="1:5" x14ac:dyDescent="0.3">
      <c r="A104" s="84" t="s">
        <v>869</v>
      </c>
      <c r="B104" s="85" t="s">
        <v>35</v>
      </c>
      <c r="C104" s="15" t="s">
        <v>1231</v>
      </c>
      <c r="D104" s="15" t="s">
        <v>1231</v>
      </c>
      <c r="E104" s="15" t="s">
        <v>1231</v>
      </c>
    </row>
    <row r="105" spans="1:5" x14ac:dyDescent="0.3">
      <c r="A105" s="159" t="s">
        <v>2587</v>
      </c>
      <c r="B105" s="85" t="s">
        <v>494</v>
      </c>
      <c r="C105" s="162" t="s">
        <v>1231</v>
      </c>
      <c r="D105" s="15"/>
      <c r="E105" s="15"/>
    </row>
    <row r="106" spans="1:5" x14ac:dyDescent="0.3">
      <c r="A106" s="84" t="s">
        <v>582</v>
      </c>
      <c r="B106" s="85" t="s">
        <v>35</v>
      </c>
      <c r="C106" s="15" t="s">
        <v>1231</v>
      </c>
      <c r="D106" s="15" t="s">
        <v>1231</v>
      </c>
      <c r="E106" s="15" t="s">
        <v>1231</v>
      </c>
    </row>
    <row r="107" spans="1:5" x14ac:dyDescent="0.3">
      <c r="A107" s="84" t="s">
        <v>680</v>
      </c>
      <c r="B107" s="85" t="s">
        <v>35</v>
      </c>
      <c r="C107" s="15" t="s">
        <v>1231</v>
      </c>
      <c r="D107" s="15" t="s">
        <v>1231</v>
      </c>
      <c r="E107" s="15" t="s">
        <v>1231</v>
      </c>
    </row>
    <row r="108" spans="1:5" ht="14.4" customHeight="1" x14ac:dyDescent="0.3">
      <c r="A108" s="84" t="s">
        <v>648</v>
      </c>
      <c r="B108" s="85" t="s">
        <v>388</v>
      </c>
      <c r="C108" s="85"/>
      <c r="D108" s="10"/>
      <c r="E108" s="15" t="s">
        <v>1231</v>
      </c>
    </row>
    <row r="109" spans="1:5" ht="14.4" customHeight="1" x14ac:dyDescent="0.3">
      <c r="A109" s="159" t="s">
        <v>715</v>
      </c>
      <c r="B109" s="85" t="s">
        <v>716</v>
      </c>
      <c r="C109" s="85"/>
      <c r="D109" s="10"/>
      <c r="E109" s="162" t="s">
        <v>1231</v>
      </c>
    </row>
    <row r="110" spans="1:5" ht="14.4" customHeight="1" x14ac:dyDescent="0.3">
      <c r="A110" s="84" t="s">
        <v>1277</v>
      </c>
      <c r="B110" s="85" t="s">
        <v>388</v>
      </c>
      <c r="C110" s="85"/>
      <c r="D110" s="15" t="s">
        <v>1231</v>
      </c>
      <c r="E110" s="15" t="s">
        <v>1231</v>
      </c>
    </row>
    <row r="111" spans="1:5" ht="14.4" customHeight="1" x14ac:dyDescent="0.3">
      <c r="A111" s="159" t="s">
        <v>2588</v>
      </c>
      <c r="B111" s="85" t="s">
        <v>35</v>
      </c>
      <c r="C111" s="162" t="s">
        <v>1231</v>
      </c>
      <c r="D111" s="15"/>
      <c r="E111" s="15"/>
    </row>
    <row r="112" spans="1:5" ht="14.4" customHeight="1" x14ac:dyDescent="0.3">
      <c r="A112" s="84" t="s">
        <v>1278</v>
      </c>
      <c r="B112" s="85" t="s">
        <v>388</v>
      </c>
      <c r="C112" s="85"/>
      <c r="D112" s="10"/>
      <c r="E112" s="15" t="s">
        <v>1231</v>
      </c>
    </row>
    <row r="113" spans="1:5" x14ac:dyDescent="0.3">
      <c r="A113" s="84" t="s">
        <v>1279</v>
      </c>
      <c r="B113" s="85" t="s">
        <v>803</v>
      </c>
      <c r="C113" s="85"/>
      <c r="D113" s="15" t="s">
        <v>1231</v>
      </c>
      <c r="E113" s="10"/>
    </row>
    <row r="114" spans="1:5" x14ac:dyDescent="0.3">
      <c r="A114" s="84" t="s">
        <v>457</v>
      </c>
      <c r="B114" s="85" t="s">
        <v>93</v>
      </c>
      <c r="C114" s="85"/>
      <c r="D114" s="10"/>
      <c r="E114" s="15" t="s">
        <v>1231</v>
      </c>
    </row>
    <row r="115" spans="1:5" x14ac:dyDescent="0.3">
      <c r="A115" s="84" t="s">
        <v>992</v>
      </c>
      <c r="B115" s="85" t="s">
        <v>54</v>
      </c>
      <c r="C115" s="85"/>
      <c r="D115" s="10"/>
      <c r="E115" s="15" t="s">
        <v>1231</v>
      </c>
    </row>
    <row r="116" spans="1:5" x14ac:dyDescent="0.3">
      <c r="A116" s="84" t="s">
        <v>637</v>
      </c>
      <c r="B116" s="85" t="s">
        <v>638</v>
      </c>
      <c r="C116" s="15" t="s">
        <v>1231</v>
      </c>
      <c r="D116" s="15" t="s">
        <v>1231</v>
      </c>
      <c r="E116" s="15" t="s">
        <v>1231</v>
      </c>
    </row>
    <row r="117" spans="1:5" x14ac:dyDescent="0.3">
      <c r="A117" s="84" t="s">
        <v>1280</v>
      </c>
      <c r="B117" s="85" t="s">
        <v>1281</v>
      </c>
      <c r="C117" s="162" t="s">
        <v>1231</v>
      </c>
      <c r="D117" s="15" t="s">
        <v>1231</v>
      </c>
      <c r="E117" s="10"/>
    </row>
    <row r="118" spans="1:5" x14ac:dyDescent="0.3">
      <c r="A118" s="159" t="s">
        <v>931</v>
      </c>
      <c r="B118" s="85" t="s">
        <v>35</v>
      </c>
      <c r="C118" s="15"/>
      <c r="D118" s="15"/>
      <c r="E118" s="162" t="s">
        <v>1231</v>
      </c>
    </row>
    <row r="119" spans="1:5" x14ac:dyDescent="0.3">
      <c r="A119" s="84" t="s">
        <v>98</v>
      </c>
      <c r="B119" s="85" t="s">
        <v>99</v>
      </c>
      <c r="C119" s="162" t="s">
        <v>1231</v>
      </c>
      <c r="D119" s="162" t="s">
        <v>1231</v>
      </c>
      <c r="E119" s="15" t="s">
        <v>1231</v>
      </c>
    </row>
    <row r="120" spans="1:5" x14ac:dyDescent="0.3">
      <c r="A120" s="84" t="s">
        <v>942</v>
      </c>
      <c r="B120" s="85" t="s">
        <v>638</v>
      </c>
      <c r="C120" s="85"/>
      <c r="D120" s="10"/>
      <c r="E120" s="15" t="s">
        <v>1231</v>
      </c>
    </row>
    <row r="121" spans="1:5" x14ac:dyDescent="0.3">
      <c r="A121" s="84" t="s">
        <v>1086</v>
      </c>
      <c r="B121" s="85" t="s">
        <v>35</v>
      </c>
      <c r="C121" s="85"/>
      <c r="D121" s="15" t="s">
        <v>1231</v>
      </c>
      <c r="E121" s="15" t="s">
        <v>1231</v>
      </c>
    </row>
    <row r="122" spans="1:5" x14ac:dyDescent="0.3">
      <c r="A122" s="159" t="s">
        <v>2589</v>
      </c>
      <c r="B122" s="85" t="s">
        <v>35</v>
      </c>
      <c r="C122" s="15" t="s">
        <v>1231</v>
      </c>
      <c r="D122" s="15"/>
      <c r="E122" s="15"/>
    </row>
    <row r="123" spans="1:5" x14ac:dyDescent="0.3">
      <c r="A123" s="159" t="s">
        <v>2590</v>
      </c>
      <c r="B123" s="85" t="s">
        <v>35</v>
      </c>
      <c r="C123" s="15" t="s">
        <v>1231</v>
      </c>
      <c r="D123" s="15"/>
      <c r="E123" s="15"/>
    </row>
    <row r="124" spans="1:5" x14ac:dyDescent="0.3">
      <c r="A124" s="159" t="s">
        <v>2591</v>
      </c>
      <c r="B124" s="85" t="s">
        <v>35</v>
      </c>
      <c r="C124" s="162" t="s">
        <v>1231</v>
      </c>
      <c r="D124" s="15"/>
      <c r="E124" s="15"/>
    </row>
    <row r="125" spans="1:5" x14ac:dyDescent="0.3">
      <c r="A125" s="159" t="s">
        <v>1425</v>
      </c>
      <c r="B125" s="85" t="s">
        <v>35</v>
      </c>
      <c r="C125" s="15"/>
      <c r="D125" s="162" t="s">
        <v>1231</v>
      </c>
      <c r="E125" s="15"/>
    </row>
    <row r="126" spans="1:5" x14ac:dyDescent="0.3">
      <c r="A126" s="84" t="s">
        <v>325</v>
      </c>
      <c r="B126" s="85" t="s">
        <v>35</v>
      </c>
      <c r="C126" s="15" t="s">
        <v>1231</v>
      </c>
      <c r="D126" s="10"/>
      <c r="E126" s="15" t="s">
        <v>1231</v>
      </c>
    </row>
    <row r="127" spans="1:5" x14ac:dyDescent="0.3">
      <c r="A127" s="159" t="s">
        <v>90</v>
      </c>
      <c r="B127" s="85" t="s">
        <v>93</v>
      </c>
      <c r="C127" s="15"/>
      <c r="D127" s="10"/>
      <c r="E127" s="162" t="s">
        <v>1231</v>
      </c>
    </row>
    <row r="128" spans="1:5" x14ac:dyDescent="0.3">
      <c r="A128" s="84" t="s">
        <v>1282</v>
      </c>
      <c r="B128" s="85" t="s">
        <v>54</v>
      </c>
      <c r="C128" s="85"/>
      <c r="D128" s="15" t="s">
        <v>1231</v>
      </c>
      <c r="E128" s="10"/>
    </row>
    <row r="129" spans="1:5" x14ac:dyDescent="0.3">
      <c r="A129" s="159" t="s">
        <v>580</v>
      </c>
      <c r="B129" s="85" t="s">
        <v>35</v>
      </c>
      <c r="C129" s="162" t="s">
        <v>1231</v>
      </c>
      <c r="D129" s="15"/>
      <c r="E129" s="10"/>
    </row>
    <row r="130" spans="1:5" x14ac:dyDescent="0.3">
      <c r="A130" s="84" t="s">
        <v>1283</v>
      </c>
      <c r="B130" s="85" t="s">
        <v>35</v>
      </c>
      <c r="C130" s="15" t="s">
        <v>1231</v>
      </c>
      <c r="D130" s="15" t="s">
        <v>1231</v>
      </c>
      <c r="E130" s="10"/>
    </row>
    <row r="131" spans="1:5" x14ac:dyDescent="0.3">
      <c r="A131" s="84" t="s">
        <v>241</v>
      </c>
      <c r="B131" s="85" t="s">
        <v>35</v>
      </c>
      <c r="C131" s="85"/>
      <c r="D131" s="10"/>
      <c r="E131" s="15" t="s">
        <v>1231</v>
      </c>
    </row>
    <row r="132" spans="1:5" x14ac:dyDescent="0.3">
      <c r="A132" s="159" t="s">
        <v>2592</v>
      </c>
      <c r="B132" s="85" t="s">
        <v>35</v>
      </c>
      <c r="C132" s="15" t="s">
        <v>1231</v>
      </c>
      <c r="D132" s="10"/>
      <c r="E132" s="15"/>
    </row>
    <row r="133" spans="1:5" x14ac:dyDescent="0.3">
      <c r="A133" s="84" t="s">
        <v>355</v>
      </c>
      <c r="B133" s="85" t="s">
        <v>54</v>
      </c>
      <c r="C133" s="15" t="s">
        <v>1231</v>
      </c>
      <c r="D133" s="10"/>
      <c r="E133" s="15" t="s">
        <v>1231</v>
      </c>
    </row>
    <row r="134" spans="1:5" x14ac:dyDescent="0.3">
      <c r="A134" s="84" t="s">
        <v>477</v>
      </c>
      <c r="B134" s="85" t="s">
        <v>35</v>
      </c>
      <c r="C134" s="15" t="s">
        <v>1231</v>
      </c>
      <c r="D134" s="15" t="s">
        <v>1231</v>
      </c>
      <c r="E134" s="15" t="s">
        <v>1231</v>
      </c>
    </row>
    <row r="135" spans="1:5" x14ac:dyDescent="0.3">
      <c r="A135" s="159" t="s">
        <v>2593</v>
      </c>
      <c r="B135" s="85" t="s">
        <v>35</v>
      </c>
      <c r="C135" s="15" t="s">
        <v>1231</v>
      </c>
      <c r="D135" s="15"/>
      <c r="E135" s="15"/>
    </row>
    <row r="136" spans="1:5" x14ac:dyDescent="0.3">
      <c r="A136" s="84" t="s">
        <v>1284</v>
      </c>
      <c r="B136" s="85" t="s">
        <v>35</v>
      </c>
      <c r="C136" s="85"/>
      <c r="D136" s="15" t="s">
        <v>1231</v>
      </c>
      <c r="E136" s="10"/>
    </row>
    <row r="137" spans="1:5" x14ac:dyDescent="0.3">
      <c r="A137" s="84" t="s">
        <v>718</v>
      </c>
      <c r="B137" s="85" t="s">
        <v>35</v>
      </c>
      <c r="C137" s="85"/>
      <c r="D137" s="15" t="s">
        <v>1231</v>
      </c>
      <c r="E137" s="15" t="s">
        <v>1231</v>
      </c>
    </row>
    <row r="138" spans="1:5" x14ac:dyDescent="0.3">
      <c r="A138" s="159" t="s">
        <v>2594</v>
      </c>
      <c r="B138" s="85" t="s">
        <v>35</v>
      </c>
      <c r="C138" s="162" t="s">
        <v>1231</v>
      </c>
      <c r="D138" s="15"/>
      <c r="E138" s="15"/>
    </row>
    <row r="139" spans="1:5" x14ac:dyDescent="0.3">
      <c r="A139" s="159" t="s">
        <v>2595</v>
      </c>
      <c r="B139" s="85" t="s">
        <v>35</v>
      </c>
      <c r="C139" s="15" t="s">
        <v>1231</v>
      </c>
      <c r="D139" s="15"/>
      <c r="E139" s="15"/>
    </row>
    <row r="140" spans="1:5" x14ac:dyDescent="0.3">
      <c r="A140" s="84" t="s">
        <v>1285</v>
      </c>
      <c r="B140" s="85" t="s">
        <v>35</v>
      </c>
      <c r="C140" s="85"/>
      <c r="D140" s="15" t="s">
        <v>1231</v>
      </c>
      <c r="E140" s="10"/>
    </row>
    <row r="141" spans="1:5" x14ac:dyDescent="0.3">
      <c r="A141" s="84" t="s">
        <v>1286</v>
      </c>
      <c r="B141" s="85" t="s">
        <v>54</v>
      </c>
      <c r="C141" s="85"/>
      <c r="D141" s="15" t="s">
        <v>1231</v>
      </c>
      <c r="E141" s="10"/>
    </row>
    <row r="142" spans="1:5" x14ac:dyDescent="0.3">
      <c r="A142" s="84" t="s">
        <v>259</v>
      </c>
      <c r="B142" s="85" t="s">
        <v>35</v>
      </c>
      <c r="C142" s="85"/>
      <c r="D142" s="15" t="s">
        <v>1231</v>
      </c>
      <c r="E142" s="15" t="s">
        <v>1231</v>
      </c>
    </row>
    <row r="143" spans="1:5" x14ac:dyDescent="0.3">
      <c r="A143" s="163" t="s">
        <v>2596</v>
      </c>
      <c r="B143" s="85" t="s">
        <v>35</v>
      </c>
      <c r="C143" s="162" t="s">
        <v>1231</v>
      </c>
      <c r="D143" s="15"/>
      <c r="E143" s="15"/>
    </row>
    <row r="144" spans="1:5" x14ac:dyDescent="0.3">
      <c r="A144" s="84" t="s">
        <v>34</v>
      </c>
      <c r="B144" s="85" t="s">
        <v>35</v>
      </c>
      <c r="C144" s="85"/>
      <c r="D144" s="10"/>
      <c r="E144" s="15" t="s">
        <v>1231</v>
      </c>
    </row>
    <row r="145" spans="1:8" x14ac:dyDescent="0.3">
      <c r="A145" s="163" t="s">
        <v>1287</v>
      </c>
      <c r="B145" s="85" t="s">
        <v>95</v>
      </c>
      <c r="C145" s="85"/>
      <c r="D145" s="162" t="s">
        <v>1231</v>
      </c>
      <c r="E145" s="15"/>
    </row>
    <row r="147" spans="1:8" x14ac:dyDescent="0.3">
      <c r="A147" s="164" t="s">
        <v>2597</v>
      </c>
      <c r="B147" s="87"/>
      <c r="C147" s="87"/>
    </row>
    <row r="148" spans="1:8" x14ac:dyDescent="0.3">
      <c r="A148" s="86"/>
      <c r="B148" s="87"/>
      <c r="C148" s="87"/>
    </row>
    <row r="149" spans="1:8" x14ac:dyDescent="0.3">
      <c r="A149" s="86"/>
      <c r="B149" s="87"/>
      <c r="C149" s="87"/>
    </row>
    <row r="151" spans="1:8" x14ac:dyDescent="0.3">
      <c r="A151" s="90"/>
      <c r="B151" s="91"/>
      <c r="C151" s="91"/>
      <c r="D151" s="58"/>
      <c r="E151" s="58"/>
      <c r="F151" s="58"/>
      <c r="G151" s="58"/>
      <c r="H151" s="58"/>
    </row>
    <row r="152" spans="1:8" x14ac:dyDescent="0.3">
      <c r="A152" s="90"/>
      <c r="B152" s="91"/>
      <c r="C152" s="91"/>
      <c r="D152" s="58"/>
      <c r="E152" s="58"/>
      <c r="F152" s="58"/>
      <c r="G152" s="58"/>
      <c r="H152" s="58"/>
    </row>
    <row r="153" spans="1:8" x14ac:dyDescent="0.3">
      <c r="A153" s="90"/>
      <c r="B153" s="91"/>
      <c r="C153" s="91"/>
      <c r="D153" s="58"/>
      <c r="E153" s="58"/>
      <c r="F153" s="58"/>
      <c r="G153" s="58"/>
      <c r="H153" s="58"/>
    </row>
    <row r="154" spans="1:8" x14ac:dyDescent="0.3">
      <c r="A154" s="90"/>
      <c r="B154" s="91"/>
      <c r="C154" s="91"/>
      <c r="D154" s="89"/>
      <c r="E154" s="89"/>
      <c r="F154" s="58"/>
      <c r="G154" s="58"/>
      <c r="H154" s="58"/>
    </row>
    <row r="155" spans="1:8" x14ac:dyDescent="0.3">
      <c r="A155" s="90"/>
      <c r="B155" s="91"/>
      <c r="C155" s="91"/>
      <c r="D155" s="89"/>
      <c r="E155" s="89"/>
      <c r="F155" s="58"/>
      <c r="G155" s="58"/>
      <c r="H155" s="58"/>
    </row>
    <row r="156" spans="1:8" x14ac:dyDescent="0.3">
      <c r="A156" s="90"/>
      <c r="B156" s="91"/>
      <c r="C156" s="91"/>
      <c r="D156" s="89"/>
      <c r="E156" s="89"/>
      <c r="F156" s="58"/>
      <c r="G156" s="58"/>
      <c r="H156" s="58"/>
    </row>
    <row r="157" spans="1:8" x14ac:dyDescent="0.3">
      <c r="A157" s="90"/>
      <c r="B157" s="91"/>
      <c r="C157" s="91"/>
      <c r="D157" s="89"/>
      <c r="E157" s="89"/>
      <c r="F157" s="58"/>
      <c r="G157" s="58"/>
      <c r="H157" s="58"/>
    </row>
    <row r="158" spans="1:8" x14ac:dyDescent="0.3">
      <c r="A158" s="90"/>
      <c r="B158" s="91"/>
      <c r="C158" s="91"/>
      <c r="D158" s="89"/>
      <c r="E158" s="89"/>
      <c r="F158" s="58"/>
      <c r="G158" s="58"/>
      <c r="H158" s="58"/>
    </row>
    <row r="159" spans="1:8" x14ac:dyDescent="0.3">
      <c r="A159" s="90"/>
      <c r="B159" s="91"/>
      <c r="C159" s="91"/>
      <c r="D159" s="89"/>
      <c r="E159" s="89"/>
      <c r="F159" s="58"/>
      <c r="G159" s="58"/>
      <c r="H159" s="58"/>
    </row>
    <row r="160" spans="1:8" x14ac:dyDescent="0.3">
      <c r="A160" s="90"/>
      <c r="B160" s="91"/>
      <c r="C160" s="91"/>
      <c r="D160" s="89"/>
      <c r="E160" s="89"/>
      <c r="F160" s="58"/>
      <c r="G160" s="58"/>
      <c r="H160" s="58"/>
    </row>
    <row r="161" spans="1:8" x14ac:dyDescent="0.3">
      <c r="A161" s="90"/>
      <c r="B161" s="91"/>
      <c r="C161" s="91"/>
      <c r="D161" s="89"/>
      <c r="E161" s="89"/>
      <c r="F161" s="58"/>
      <c r="G161" s="58"/>
      <c r="H161" s="58"/>
    </row>
    <row r="162" spans="1:8" x14ac:dyDescent="0.3">
      <c r="A162" s="90"/>
      <c r="B162" s="91"/>
      <c r="C162" s="91"/>
      <c r="D162" s="89"/>
      <c r="E162" s="89"/>
      <c r="F162" s="58"/>
      <c r="G162" s="58"/>
      <c r="H162" s="58"/>
    </row>
    <row r="163" spans="1:8" x14ac:dyDescent="0.3">
      <c r="A163" s="90"/>
      <c r="B163" s="91"/>
      <c r="C163" s="91"/>
      <c r="D163" s="89"/>
      <c r="E163" s="89"/>
      <c r="F163" s="58"/>
      <c r="G163" s="58"/>
      <c r="H163" s="58"/>
    </row>
    <row r="164" spans="1:8" x14ac:dyDescent="0.3">
      <c r="A164" s="90"/>
      <c r="B164" s="91"/>
      <c r="C164" s="91"/>
      <c r="D164" s="89"/>
      <c r="E164" s="89"/>
      <c r="F164" s="58"/>
      <c r="G164" s="58"/>
      <c r="H164" s="58"/>
    </row>
    <row r="165" spans="1:8" x14ac:dyDescent="0.3">
      <c r="A165" s="90"/>
      <c r="B165" s="91"/>
      <c r="C165" s="91"/>
      <c r="D165" s="89"/>
      <c r="E165" s="89"/>
      <c r="F165" s="58"/>
      <c r="G165" s="58"/>
      <c r="H165" s="58"/>
    </row>
    <row r="166" spans="1:8" x14ac:dyDescent="0.3">
      <c r="A166" s="90"/>
      <c r="B166" s="91"/>
      <c r="C166" s="91"/>
      <c r="D166" s="89"/>
      <c r="E166" s="89"/>
      <c r="F166" s="58"/>
      <c r="G166" s="58"/>
      <c r="H166" s="58"/>
    </row>
    <row r="167" spans="1:8" x14ac:dyDescent="0.3">
      <c r="A167" s="90"/>
      <c r="B167" s="91"/>
      <c r="C167" s="91"/>
      <c r="D167" s="89"/>
      <c r="E167" s="89"/>
      <c r="F167" s="58"/>
      <c r="G167" s="58"/>
      <c r="H167" s="58"/>
    </row>
    <row r="168" spans="1:8" x14ac:dyDescent="0.3">
      <c r="A168" s="90"/>
      <c r="B168" s="91"/>
      <c r="C168" s="91"/>
      <c r="D168" s="89"/>
      <c r="E168" s="89"/>
      <c r="F168" s="58"/>
      <c r="G168" s="58"/>
      <c r="H168" s="58"/>
    </row>
    <row r="169" spans="1:8" x14ac:dyDescent="0.3">
      <c r="A169" s="90"/>
      <c r="B169" s="91"/>
      <c r="C169" s="91"/>
      <c r="D169" s="89"/>
      <c r="E169" s="89"/>
      <c r="F169" s="58"/>
      <c r="G169" s="58"/>
      <c r="H169" s="58"/>
    </row>
    <row r="170" spans="1:8" x14ac:dyDescent="0.3">
      <c r="A170" s="90"/>
      <c r="B170" s="91"/>
      <c r="C170" s="91"/>
      <c r="D170" s="89"/>
      <c r="E170" s="89"/>
      <c r="F170" s="58"/>
      <c r="G170" s="58"/>
      <c r="H170" s="58"/>
    </row>
    <row r="171" spans="1:8" x14ac:dyDescent="0.3">
      <c r="A171" s="90"/>
      <c r="B171" s="91"/>
      <c r="C171" s="91"/>
      <c r="D171" s="89"/>
      <c r="E171" s="89"/>
      <c r="F171" s="58"/>
      <c r="G171" s="58"/>
      <c r="H171" s="58"/>
    </row>
    <row r="172" spans="1:8" x14ac:dyDescent="0.3">
      <c r="A172" s="90"/>
      <c r="B172" s="91"/>
      <c r="C172" s="91"/>
      <c r="D172" s="89"/>
      <c r="E172" s="89"/>
      <c r="F172" s="58"/>
      <c r="G172" s="58"/>
      <c r="H172" s="58"/>
    </row>
    <row r="173" spans="1:8" x14ac:dyDescent="0.3">
      <c r="A173" s="90"/>
      <c r="B173" s="91"/>
      <c r="C173" s="91"/>
      <c r="D173" s="89"/>
      <c r="E173" s="89"/>
      <c r="F173" s="58"/>
      <c r="G173" s="58"/>
      <c r="H173" s="58"/>
    </row>
    <row r="174" spans="1:8" x14ac:dyDescent="0.3">
      <c r="A174" s="90"/>
      <c r="B174" s="91"/>
      <c r="C174" s="91"/>
      <c r="D174" s="58"/>
      <c r="E174" s="58"/>
      <c r="F174" s="58"/>
      <c r="G174" s="58"/>
      <c r="H174" s="58"/>
    </row>
    <row r="175" spans="1:8" x14ac:dyDescent="0.3">
      <c r="A175" s="90"/>
      <c r="B175" s="91"/>
      <c r="C175" s="91"/>
      <c r="D175" s="58"/>
      <c r="E175" s="58"/>
      <c r="F175" s="58"/>
      <c r="G175" s="58"/>
      <c r="H175" s="58"/>
    </row>
    <row r="176" spans="1:8" x14ac:dyDescent="0.3">
      <c r="A176" s="90"/>
      <c r="B176" s="91"/>
      <c r="C176" s="91"/>
      <c r="D176" s="58"/>
      <c r="E176" s="58"/>
      <c r="F176" s="58"/>
      <c r="G176" s="58"/>
      <c r="H176" s="58"/>
    </row>
    <row r="177" spans="1:8" x14ac:dyDescent="0.3">
      <c r="A177" s="90"/>
      <c r="B177" s="91"/>
      <c r="C177" s="91"/>
      <c r="D177" s="58"/>
      <c r="E177" s="58"/>
      <c r="F177" s="58"/>
      <c r="G177" s="58"/>
      <c r="H177" s="58"/>
    </row>
    <row r="178" spans="1:8" x14ac:dyDescent="0.3">
      <c r="A178" s="90"/>
      <c r="B178" s="91"/>
      <c r="C178" s="91"/>
      <c r="D178" s="58"/>
      <c r="E178" s="58"/>
      <c r="F178" s="58"/>
      <c r="G178" s="58"/>
      <c r="H178" s="58"/>
    </row>
    <row r="179" spans="1:8" x14ac:dyDescent="0.3">
      <c r="A179" s="90"/>
      <c r="B179" s="91"/>
      <c r="C179" s="91"/>
      <c r="D179" s="58"/>
      <c r="E179" s="58"/>
      <c r="F179" s="58"/>
      <c r="G179" s="58"/>
      <c r="H179" s="58"/>
    </row>
    <row r="180" spans="1:8" x14ac:dyDescent="0.3">
      <c r="A180" s="90"/>
      <c r="B180" s="91"/>
      <c r="C180" s="91"/>
      <c r="D180" s="58"/>
      <c r="E180" s="58"/>
      <c r="F180" s="58"/>
      <c r="G180" s="58"/>
      <c r="H180" s="58"/>
    </row>
    <row r="181" spans="1:8" x14ac:dyDescent="0.3">
      <c r="A181" s="90"/>
      <c r="B181" s="92"/>
      <c r="C181" s="92"/>
      <c r="D181" s="90"/>
      <c r="E181" s="90"/>
      <c r="F181" s="58"/>
      <c r="G181" s="58"/>
      <c r="H181" s="58"/>
    </row>
    <row r="182" spans="1:8" x14ac:dyDescent="0.3">
      <c r="A182" s="90"/>
      <c r="B182" s="92"/>
      <c r="C182" s="92"/>
      <c r="D182" s="90"/>
      <c r="E182" s="90"/>
      <c r="F182" s="58"/>
      <c r="G182" s="58"/>
      <c r="H182" s="58"/>
    </row>
    <row r="183" spans="1:8" x14ac:dyDescent="0.3">
      <c r="A183" s="90"/>
      <c r="B183" s="92"/>
      <c r="C183" s="92"/>
      <c r="D183" s="90"/>
      <c r="E183" s="90"/>
      <c r="F183" s="58"/>
      <c r="G183" s="58"/>
      <c r="H183" s="58"/>
    </row>
    <row r="184" spans="1:8" x14ac:dyDescent="0.3">
      <c r="A184" s="90"/>
      <c r="B184" s="92"/>
      <c r="C184" s="92"/>
      <c r="D184" s="90"/>
      <c r="E184" s="90"/>
      <c r="F184" s="58"/>
      <c r="G184" s="58"/>
      <c r="H184" s="58"/>
    </row>
    <row r="185" spans="1:8" x14ac:dyDescent="0.3">
      <c r="A185" s="90"/>
      <c r="B185" s="92"/>
      <c r="C185" s="92"/>
      <c r="D185" s="90"/>
      <c r="E185" s="90"/>
      <c r="F185" s="58"/>
      <c r="G185" s="58"/>
      <c r="H185" s="58"/>
    </row>
    <row r="186" spans="1:8" x14ac:dyDescent="0.3">
      <c r="A186" s="90"/>
      <c r="B186" s="92"/>
      <c r="C186" s="92"/>
      <c r="D186" s="90"/>
      <c r="E186" s="90"/>
      <c r="F186" s="58"/>
      <c r="G186" s="58"/>
      <c r="H186" s="58"/>
    </row>
    <row r="187" spans="1:8" x14ac:dyDescent="0.3">
      <c r="A187" s="90"/>
      <c r="B187" s="92"/>
      <c r="C187" s="92"/>
      <c r="D187" s="90"/>
      <c r="E187" s="90"/>
      <c r="F187" s="58"/>
      <c r="G187" s="58"/>
      <c r="H187" s="58"/>
    </row>
    <row r="188" spans="1:8" x14ac:dyDescent="0.3">
      <c r="A188" s="90"/>
      <c r="B188" s="92"/>
      <c r="C188" s="92"/>
      <c r="D188" s="90"/>
      <c r="E188" s="90"/>
      <c r="F188" s="58"/>
      <c r="G188" s="58"/>
      <c r="H188" s="58"/>
    </row>
    <row r="189" spans="1:8" x14ac:dyDescent="0.3">
      <c r="A189" s="90"/>
      <c r="B189" s="92"/>
      <c r="C189" s="92"/>
      <c r="D189" s="58"/>
      <c r="E189" s="58"/>
      <c r="F189" s="58"/>
      <c r="G189" s="58"/>
      <c r="H189" s="58"/>
    </row>
    <row r="190" spans="1:8" x14ac:dyDescent="0.3">
      <c r="A190" s="90"/>
      <c r="B190" s="91"/>
      <c r="C190" s="91"/>
      <c r="D190" s="58"/>
      <c r="E190" s="58"/>
      <c r="F190" s="58"/>
      <c r="G190" s="58"/>
      <c r="H190" s="58"/>
    </row>
    <row r="191" spans="1:8" x14ac:dyDescent="0.3">
      <c r="A191" s="90"/>
      <c r="B191" s="91"/>
      <c r="C191" s="91"/>
      <c r="D191" s="58"/>
      <c r="E191" s="58"/>
      <c r="F191" s="58"/>
      <c r="G191" s="58"/>
      <c r="H191" s="58"/>
    </row>
    <row r="192" spans="1:8" x14ac:dyDescent="0.3">
      <c r="A192" s="90"/>
      <c r="B192" s="91"/>
      <c r="C192" s="91"/>
      <c r="D192" s="58"/>
      <c r="E192" s="58"/>
      <c r="F192" s="58"/>
      <c r="G192" s="58"/>
      <c r="H192" s="58"/>
    </row>
    <row r="193" spans="1:8" x14ac:dyDescent="0.3">
      <c r="A193" s="90"/>
      <c r="B193" s="91"/>
      <c r="C193" s="91"/>
      <c r="D193" s="58"/>
      <c r="E193" s="58"/>
      <c r="F193" s="58"/>
      <c r="G193" s="58"/>
      <c r="H193" s="58"/>
    </row>
    <row r="194" spans="1:8" x14ac:dyDescent="0.3">
      <c r="A194" s="90"/>
      <c r="B194" s="91"/>
      <c r="C194" s="91"/>
      <c r="D194" s="58"/>
      <c r="E194" s="58"/>
      <c r="F194" s="58"/>
      <c r="G194" s="58"/>
      <c r="H194" s="58"/>
    </row>
    <row r="195" spans="1:8" x14ac:dyDescent="0.3">
      <c r="A195" s="90"/>
      <c r="B195" s="91"/>
      <c r="C195" s="91"/>
      <c r="D195" s="58"/>
      <c r="E195" s="58"/>
      <c r="F195" s="58"/>
      <c r="G195" s="58"/>
      <c r="H195" s="58"/>
    </row>
    <row r="196" spans="1:8" x14ac:dyDescent="0.3">
      <c r="A196" s="90"/>
      <c r="B196" s="91"/>
      <c r="C196" s="91"/>
      <c r="D196" s="58"/>
      <c r="E196" s="58"/>
      <c r="F196" s="58"/>
      <c r="G196" s="58"/>
      <c r="H196" s="58"/>
    </row>
    <row r="197" spans="1:8" x14ac:dyDescent="0.3">
      <c r="A197" s="90"/>
      <c r="B197" s="91"/>
      <c r="C197" s="91"/>
      <c r="D197" s="58"/>
      <c r="E197" s="58"/>
      <c r="F197" s="58"/>
      <c r="G197" s="58"/>
      <c r="H197" s="58"/>
    </row>
    <row r="198" spans="1:8" x14ac:dyDescent="0.3">
      <c r="A198" s="90"/>
      <c r="B198" s="91"/>
      <c r="C198" s="91"/>
      <c r="D198" s="58"/>
      <c r="E198" s="58"/>
      <c r="F198" s="58"/>
      <c r="G198" s="58"/>
      <c r="H198" s="58"/>
    </row>
    <row r="199" spans="1:8" x14ac:dyDescent="0.3">
      <c r="A199" s="90"/>
      <c r="B199" s="91"/>
      <c r="C199" s="91"/>
      <c r="D199" s="58"/>
      <c r="E199" s="58"/>
      <c r="F199" s="58"/>
      <c r="G199" s="58"/>
      <c r="H199" s="58"/>
    </row>
    <row r="200" spans="1:8" x14ac:dyDescent="0.3">
      <c r="A200" s="90"/>
      <c r="B200" s="91"/>
      <c r="C200" s="91"/>
      <c r="D200" s="58"/>
      <c r="E200" s="58"/>
      <c r="F200" s="58"/>
      <c r="G200" s="58"/>
      <c r="H200" s="58"/>
    </row>
    <row r="201" spans="1:8" x14ac:dyDescent="0.3">
      <c r="A201" s="90"/>
      <c r="B201" s="91"/>
      <c r="C201" s="91"/>
      <c r="D201" s="58"/>
      <c r="E201" s="58"/>
      <c r="F201" s="58"/>
      <c r="G201" s="58"/>
      <c r="H201" s="58"/>
    </row>
    <row r="202" spans="1:8" x14ac:dyDescent="0.3">
      <c r="A202" s="90"/>
      <c r="B202" s="91"/>
      <c r="C202" s="91"/>
      <c r="D202" s="90"/>
      <c r="E202" s="90"/>
      <c r="F202" s="58"/>
      <c r="G202" s="58"/>
      <c r="H202" s="58"/>
    </row>
    <row r="203" spans="1:8" x14ac:dyDescent="0.3">
      <c r="A203" s="90"/>
      <c r="B203" s="91"/>
      <c r="C203" s="91"/>
      <c r="D203" s="90"/>
      <c r="E203" s="90"/>
      <c r="F203" s="58"/>
      <c r="G203" s="58"/>
      <c r="H203" s="58"/>
    </row>
    <row r="204" spans="1:8" x14ac:dyDescent="0.3">
      <c r="A204" s="90"/>
      <c r="B204" s="91"/>
      <c r="C204" s="91"/>
      <c r="D204" s="90"/>
      <c r="E204" s="90"/>
      <c r="F204" s="58"/>
      <c r="G204" s="58"/>
      <c r="H204" s="58"/>
    </row>
    <row r="205" spans="1:8" x14ac:dyDescent="0.3">
      <c r="A205" s="90"/>
      <c r="B205" s="91"/>
      <c r="C205" s="91"/>
      <c r="D205" s="90"/>
      <c r="E205" s="90"/>
      <c r="F205" s="58"/>
      <c r="G205" s="58"/>
      <c r="H205" s="58"/>
    </row>
    <row r="206" spans="1:8" x14ac:dyDescent="0.3">
      <c r="A206" s="90"/>
      <c r="B206" s="91"/>
      <c r="C206" s="91"/>
      <c r="D206" s="90"/>
      <c r="E206" s="90"/>
      <c r="F206" s="58"/>
      <c r="G206" s="58"/>
      <c r="H206" s="58"/>
    </row>
    <row r="207" spans="1:8" x14ac:dyDescent="0.3">
      <c r="A207" s="90"/>
      <c r="B207" s="91"/>
      <c r="C207" s="91"/>
      <c r="D207" s="90"/>
      <c r="E207" s="90"/>
      <c r="F207" s="58"/>
      <c r="G207" s="58"/>
      <c r="H207" s="58"/>
    </row>
    <row r="208" spans="1:8" x14ac:dyDescent="0.3">
      <c r="A208" s="90"/>
      <c r="B208" s="91"/>
      <c r="C208" s="91"/>
      <c r="D208" s="90"/>
      <c r="E208" s="90"/>
      <c r="F208" s="58"/>
      <c r="G208" s="58"/>
      <c r="H208" s="58"/>
    </row>
    <row r="209" spans="4:5" x14ac:dyDescent="0.3">
      <c r="D209" s="72"/>
      <c r="E209" s="72"/>
    </row>
    <row r="210" spans="4:5" x14ac:dyDescent="0.3">
      <c r="D210" s="72"/>
      <c r="E210" s="72"/>
    </row>
  </sheetData>
  <autoFilter ref="A1:E144" xr:uid="{00000000-0009-0000-0000-00000100000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AC5F3-9C63-4643-8EFD-BAC4BE541CC1}">
  <dimension ref="A1:AR272"/>
  <sheetViews>
    <sheetView zoomScaleNormal="100" workbookViewId="0">
      <pane xSplit="1" ySplit="1" topLeftCell="AE64" activePane="bottomRight" state="frozen"/>
      <selection pane="topRight" activeCell="B1" sqref="B1"/>
      <selection pane="bottomLeft" activeCell="A2" sqref="A2"/>
      <selection pane="bottomRight" activeCell="AK64" sqref="AK64"/>
    </sheetView>
  </sheetViews>
  <sheetFormatPr defaultRowHeight="14.4" x14ac:dyDescent="0.3"/>
  <cols>
    <col min="1" max="1" width="25.77734375" style="10" customWidth="1"/>
    <col min="2" max="2" width="8.77734375" style="15" customWidth="1"/>
    <col min="3" max="4" width="10.77734375" style="10" customWidth="1"/>
    <col min="5" max="5" width="10.77734375" style="26" customWidth="1"/>
    <col min="6" max="6" width="12.77734375" style="179" customWidth="1"/>
    <col min="7" max="8" width="15.77734375" style="15" customWidth="1"/>
    <col min="9" max="9" width="30.77734375" style="46" customWidth="1"/>
    <col min="10" max="10" width="120.77734375" style="6" customWidth="1"/>
    <col min="11" max="12" width="15.77734375" style="6" customWidth="1"/>
    <col min="13" max="13" width="25.77734375" style="6" customWidth="1"/>
    <col min="14" max="14" width="15.77734375" style="6" customWidth="1"/>
    <col min="15" max="15" width="30.77734375" style="8" customWidth="1"/>
    <col min="16" max="16" width="25.77734375" style="10" customWidth="1"/>
    <col min="17" max="17" width="12.77734375" style="6" customWidth="1"/>
    <col min="18" max="18" width="20.77734375" style="6" customWidth="1"/>
    <col min="19" max="19" width="22.77734375" style="6" customWidth="1"/>
    <col min="20" max="20" width="20.77734375" style="6" customWidth="1"/>
    <col min="21" max="21" width="20.77734375" style="10" customWidth="1"/>
    <col min="22" max="22" width="28.77734375" style="6" customWidth="1"/>
    <col min="23" max="23" width="30.77734375" style="10" customWidth="1"/>
    <col min="24" max="24" width="20.77734375" style="10" customWidth="1"/>
    <col min="25" max="25" width="25.77734375" style="10" customWidth="1"/>
    <col min="26" max="27" width="30.77734375" style="10" customWidth="1"/>
    <col min="28" max="28" width="25.77734375" style="10" customWidth="1"/>
    <col min="29" max="29" width="28.77734375" style="10" customWidth="1"/>
    <col min="30" max="30" width="22.77734375" style="10" customWidth="1"/>
    <col min="31" max="32" width="15.77734375" style="10" customWidth="1"/>
    <col min="33" max="33" width="18.77734375" style="10" customWidth="1"/>
    <col min="34" max="34" width="25.77734375" style="10" customWidth="1"/>
    <col min="35" max="35" width="15.77734375" style="179" customWidth="1"/>
    <col min="36" max="36" width="30.77734375" style="10" customWidth="1"/>
    <col min="37" max="37" width="35.77734375" style="10" customWidth="1"/>
    <col min="38" max="38" width="40.77734375" style="10" customWidth="1"/>
    <col min="39" max="39" width="13.77734375" style="10" customWidth="1"/>
    <col min="40" max="40" width="15.77734375" style="10" customWidth="1"/>
    <col min="41" max="42" width="35.77734375" style="10" customWidth="1"/>
    <col min="43" max="16384" width="8.88671875" style="10"/>
  </cols>
  <sheetData>
    <row r="1" spans="1:44" s="174" customFormat="1" ht="129.6" customHeight="1" x14ac:dyDescent="0.3">
      <c r="A1" s="174" t="s">
        <v>0</v>
      </c>
      <c r="B1" s="207" t="s">
        <v>89</v>
      </c>
      <c r="C1" s="207" t="s">
        <v>1</v>
      </c>
      <c r="D1" s="208" t="s">
        <v>3832</v>
      </c>
      <c r="E1" s="205" t="s">
        <v>2614</v>
      </c>
      <c r="F1" s="205" t="s">
        <v>2615</v>
      </c>
      <c r="G1" s="208" t="s">
        <v>36</v>
      </c>
      <c r="H1" s="208" t="s">
        <v>81</v>
      </c>
      <c r="I1" s="175" t="s">
        <v>2</v>
      </c>
      <c r="J1" s="209" t="s">
        <v>3</v>
      </c>
      <c r="K1" s="209" t="s">
        <v>2616</v>
      </c>
      <c r="L1" s="210" t="s">
        <v>4</v>
      </c>
      <c r="M1" s="210" t="s">
        <v>5</v>
      </c>
      <c r="N1" s="210" t="s">
        <v>6</v>
      </c>
      <c r="O1" s="176" t="s">
        <v>7</v>
      </c>
      <c r="P1" s="176" t="s">
        <v>8</v>
      </c>
      <c r="Q1" s="210" t="s">
        <v>9</v>
      </c>
      <c r="R1" s="210" t="s">
        <v>10</v>
      </c>
      <c r="S1" s="210" t="s">
        <v>11</v>
      </c>
      <c r="T1" s="210" t="s">
        <v>12</v>
      </c>
      <c r="U1" s="176" t="s">
        <v>13</v>
      </c>
      <c r="V1" s="211" t="s">
        <v>14</v>
      </c>
      <c r="W1" s="212" t="s">
        <v>15</v>
      </c>
      <c r="X1" s="212" t="s">
        <v>16</v>
      </c>
      <c r="Y1" s="212" t="s">
        <v>17</v>
      </c>
      <c r="Z1" s="213" t="s">
        <v>18</v>
      </c>
      <c r="AA1" s="213" t="s">
        <v>2617</v>
      </c>
      <c r="AB1" s="212" t="s">
        <v>20</v>
      </c>
      <c r="AC1" s="214" t="s">
        <v>21</v>
      </c>
      <c r="AD1" s="214" t="s">
        <v>22</v>
      </c>
      <c r="AE1" s="214" t="s">
        <v>23</v>
      </c>
      <c r="AF1" s="214" t="s">
        <v>24</v>
      </c>
      <c r="AG1" s="214" t="s">
        <v>25</v>
      </c>
      <c r="AH1" s="214" t="s">
        <v>26</v>
      </c>
      <c r="AI1" s="214" t="s">
        <v>27</v>
      </c>
      <c r="AJ1" s="214" t="s">
        <v>349</v>
      </c>
      <c r="AK1" s="214" t="s">
        <v>28</v>
      </c>
      <c r="AL1" s="214" t="s">
        <v>29</v>
      </c>
      <c r="AM1" s="215" t="s">
        <v>30</v>
      </c>
      <c r="AN1" s="215" t="s">
        <v>31</v>
      </c>
      <c r="AO1" s="215" t="s">
        <v>32</v>
      </c>
      <c r="AP1" s="215" t="s">
        <v>33</v>
      </c>
      <c r="AQ1" s="206"/>
    </row>
    <row r="2" spans="1:44" s="177" customFormat="1" ht="330" customHeight="1" x14ac:dyDescent="0.3">
      <c r="A2" s="18" t="s">
        <v>1232</v>
      </c>
      <c r="B2" s="28" t="s">
        <v>91</v>
      </c>
      <c r="C2" s="129" t="s">
        <v>494</v>
      </c>
      <c r="D2" s="129" t="s">
        <v>3833</v>
      </c>
      <c r="E2" s="191" t="s">
        <v>2618</v>
      </c>
      <c r="F2" s="127" t="s">
        <v>91</v>
      </c>
      <c r="G2" s="70">
        <v>1</v>
      </c>
      <c r="H2" s="70">
        <v>1</v>
      </c>
      <c r="I2" s="125" t="s">
        <v>2491</v>
      </c>
      <c r="J2" s="41" t="s">
        <v>2619</v>
      </c>
      <c r="K2" s="18" t="s">
        <v>2620</v>
      </c>
      <c r="L2" s="18" t="s">
        <v>2621</v>
      </c>
      <c r="M2" s="18" t="s">
        <v>1504</v>
      </c>
      <c r="N2" s="18" t="s">
        <v>52</v>
      </c>
      <c r="O2" s="141"/>
      <c r="P2" s="18" t="s">
        <v>2305</v>
      </c>
      <c r="Q2" s="18" t="s">
        <v>53</v>
      </c>
      <c r="R2" s="41" t="s">
        <v>734</v>
      </c>
      <c r="S2" s="41" t="s">
        <v>2622</v>
      </c>
      <c r="T2" s="18" t="s">
        <v>42</v>
      </c>
      <c r="U2" s="18" t="s">
        <v>159</v>
      </c>
      <c r="V2" s="18" t="s">
        <v>1074</v>
      </c>
      <c r="W2" s="126" t="s">
        <v>2623</v>
      </c>
      <c r="X2" s="126" t="s">
        <v>267</v>
      </c>
      <c r="Y2" s="24" t="s">
        <v>92</v>
      </c>
      <c r="Z2" s="126" t="s">
        <v>2487</v>
      </c>
      <c r="AA2" s="126" t="s">
        <v>2031</v>
      </c>
      <c r="AB2" s="126"/>
      <c r="AC2" s="18" t="s">
        <v>811</v>
      </c>
      <c r="AD2" s="18" t="s">
        <v>2624</v>
      </c>
      <c r="AE2" s="18" t="s">
        <v>1293</v>
      </c>
      <c r="AF2" s="18" t="s">
        <v>2625</v>
      </c>
      <c r="AG2" s="126" t="s">
        <v>504</v>
      </c>
      <c r="AH2" s="126" t="s">
        <v>2486</v>
      </c>
      <c r="AI2" s="18" t="s">
        <v>183</v>
      </c>
      <c r="AJ2" s="126" t="s">
        <v>2077</v>
      </c>
      <c r="AK2" s="126" t="s">
        <v>1934</v>
      </c>
      <c r="AL2" s="126"/>
      <c r="AM2" s="24" t="s">
        <v>85</v>
      </c>
      <c r="AN2" s="18" t="s">
        <v>257</v>
      </c>
      <c r="AO2" s="126" t="s">
        <v>2485</v>
      </c>
      <c r="AP2" s="126" t="s">
        <v>2484</v>
      </c>
      <c r="AQ2" s="178"/>
    </row>
    <row r="3" spans="1:44" ht="259.95" customHeight="1" x14ac:dyDescent="0.3">
      <c r="A3" s="18" t="s">
        <v>2626</v>
      </c>
      <c r="B3" s="24" t="s">
        <v>91</v>
      </c>
      <c r="C3" s="24" t="s">
        <v>35</v>
      </c>
      <c r="D3" s="24" t="s">
        <v>3834</v>
      </c>
      <c r="E3" s="45" t="s">
        <v>2618</v>
      </c>
      <c r="F3" s="184" t="s">
        <v>91</v>
      </c>
      <c r="G3" s="70">
        <v>1</v>
      </c>
      <c r="H3" s="70">
        <v>1</v>
      </c>
      <c r="I3" s="49" t="s">
        <v>130</v>
      </c>
      <c r="J3" s="18" t="s">
        <v>2627</v>
      </c>
      <c r="K3" s="18" t="s">
        <v>2620</v>
      </c>
      <c r="L3" s="18" t="s">
        <v>2628</v>
      </c>
      <c r="M3" s="18" t="s">
        <v>419</v>
      </c>
      <c r="N3" s="127" t="s">
        <v>91</v>
      </c>
      <c r="O3" s="18" t="s">
        <v>2629</v>
      </c>
      <c r="P3" s="18" t="s">
        <v>1565</v>
      </c>
      <c r="Q3" s="18" t="s">
        <v>53</v>
      </c>
      <c r="R3" s="18" t="s">
        <v>2630</v>
      </c>
      <c r="S3" s="18" t="s">
        <v>2631</v>
      </c>
      <c r="T3" s="18" t="s">
        <v>42</v>
      </c>
      <c r="U3" s="18" t="s">
        <v>324</v>
      </c>
      <c r="V3" s="18" t="s">
        <v>2632</v>
      </c>
      <c r="W3" s="18" t="s">
        <v>2633</v>
      </c>
      <c r="X3" s="18" t="s">
        <v>2634</v>
      </c>
      <c r="Y3" s="18" t="s">
        <v>2635</v>
      </c>
      <c r="Z3" s="18" t="s">
        <v>2636</v>
      </c>
      <c r="AA3" s="18" t="s">
        <v>2637</v>
      </c>
      <c r="AB3" s="18" t="s">
        <v>2638</v>
      </c>
      <c r="AC3" s="18" t="s">
        <v>2639</v>
      </c>
      <c r="AD3" s="18" t="s">
        <v>2640</v>
      </c>
      <c r="AE3" s="18" t="s">
        <v>115</v>
      </c>
      <c r="AF3" s="18" t="s">
        <v>147</v>
      </c>
      <c r="AG3" s="18" t="s">
        <v>2641</v>
      </c>
      <c r="AH3" s="18" t="s">
        <v>2642</v>
      </c>
      <c r="AI3" s="18" t="s">
        <v>119</v>
      </c>
      <c r="AJ3" s="18" t="s">
        <v>2643</v>
      </c>
      <c r="AK3" s="18" t="s">
        <v>2190</v>
      </c>
      <c r="AL3" s="18" t="s">
        <v>2644</v>
      </c>
      <c r="AM3" s="24" t="s">
        <v>91</v>
      </c>
      <c r="AN3" s="18" t="s">
        <v>186</v>
      </c>
      <c r="AO3" s="18" t="s">
        <v>2645</v>
      </c>
      <c r="AP3" s="18" t="s">
        <v>2646</v>
      </c>
      <c r="AQ3" s="130"/>
      <c r="AR3" s="130"/>
    </row>
    <row r="4" spans="1:44" ht="160.05000000000001" customHeight="1" x14ac:dyDescent="0.3">
      <c r="A4" s="18" t="s">
        <v>1233</v>
      </c>
      <c r="B4" s="24" t="s">
        <v>91</v>
      </c>
      <c r="C4" s="24" t="s">
        <v>35</v>
      </c>
      <c r="D4" s="24" t="s">
        <v>3835</v>
      </c>
      <c r="E4" s="191" t="s">
        <v>2618</v>
      </c>
      <c r="F4" s="184" t="s">
        <v>91</v>
      </c>
      <c r="G4" s="70">
        <v>2</v>
      </c>
      <c r="H4" s="70">
        <v>1</v>
      </c>
      <c r="I4" s="125" t="s">
        <v>2647</v>
      </c>
      <c r="J4" s="18" t="s">
        <v>2648</v>
      </c>
      <c r="K4" s="18" t="s">
        <v>2649</v>
      </c>
      <c r="L4" s="18" t="s">
        <v>2621</v>
      </c>
      <c r="M4" s="18" t="s">
        <v>133</v>
      </c>
      <c r="N4" s="18" t="s">
        <v>40</v>
      </c>
      <c r="O4" s="18"/>
      <c r="P4" s="18" t="s">
        <v>2650</v>
      </c>
      <c r="Q4" s="23" t="s">
        <v>41</v>
      </c>
      <c r="R4" s="18" t="s">
        <v>1403</v>
      </c>
      <c r="S4" s="18" t="s">
        <v>2651</v>
      </c>
      <c r="T4" s="18" t="s">
        <v>42</v>
      </c>
      <c r="U4" s="18" t="s">
        <v>159</v>
      </c>
      <c r="V4" s="18"/>
      <c r="W4" s="18"/>
      <c r="X4" s="18"/>
      <c r="Y4" s="18"/>
      <c r="Z4" s="18"/>
      <c r="AA4" s="18"/>
      <c r="AB4" s="18"/>
      <c r="AC4" s="18" t="s">
        <v>1011</v>
      </c>
      <c r="AD4" s="18" t="s">
        <v>2652</v>
      </c>
      <c r="AE4" s="18" t="s">
        <v>1293</v>
      </c>
      <c r="AF4" s="18" t="s">
        <v>77</v>
      </c>
      <c r="AG4" s="18" t="s">
        <v>913</v>
      </c>
      <c r="AH4" s="18" t="s">
        <v>2653</v>
      </c>
      <c r="AI4" s="18" t="s">
        <v>2654</v>
      </c>
      <c r="AJ4" s="18"/>
      <c r="AK4" s="18" t="s">
        <v>2655</v>
      </c>
      <c r="AL4" s="18" t="s">
        <v>2656</v>
      </c>
      <c r="AM4" s="24" t="s">
        <v>91</v>
      </c>
      <c r="AN4" s="18" t="s">
        <v>257</v>
      </c>
      <c r="AO4" s="24"/>
      <c r="AP4" s="18"/>
      <c r="AQ4" s="130"/>
      <c r="AR4" s="130"/>
    </row>
    <row r="5" spans="1:44" ht="180" customHeight="1" x14ac:dyDescent="0.3">
      <c r="A5" s="18" t="s">
        <v>612</v>
      </c>
      <c r="B5" s="24" t="s">
        <v>91</v>
      </c>
      <c r="C5" s="24" t="s">
        <v>54</v>
      </c>
      <c r="D5" s="24" t="s">
        <v>3836</v>
      </c>
      <c r="E5" s="45" t="s">
        <v>2618</v>
      </c>
      <c r="F5" s="184" t="s">
        <v>91</v>
      </c>
      <c r="G5" s="70">
        <v>3</v>
      </c>
      <c r="H5" s="70">
        <v>1</v>
      </c>
      <c r="I5" s="133" t="s">
        <v>2657</v>
      </c>
      <c r="J5" s="23" t="s">
        <v>2658</v>
      </c>
      <c r="K5" s="18" t="s">
        <v>2620</v>
      </c>
      <c r="L5" s="18" t="s">
        <v>2628</v>
      </c>
      <c r="M5" s="18" t="s">
        <v>215</v>
      </c>
      <c r="N5" s="24" t="s">
        <v>40</v>
      </c>
      <c r="O5" s="18" t="s">
        <v>2659</v>
      </c>
      <c r="P5" s="18" t="s">
        <v>1317</v>
      </c>
      <c r="Q5" s="18" t="s">
        <v>53</v>
      </c>
      <c r="R5" s="18" t="s">
        <v>2660</v>
      </c>
      <c r="S5" s="18" t="s">
        <v>2661</v>
      </c>
      <c r="T5" s="18" t="s">
        <v>2662</v>
      </c>
      <c r="U5" s="18" t="s">
        <v>483</v>
      </c>
      <c r="V5" s="18" t="s">
        <v>2663</v>
      </c>
      <c r="W5" s="18" t="s">
        <v>2664</v>
      </c>
      <c r="X5" s="18" t="s">
        <v>2665</v>
      </c>
      <c r="Y5" s="24" t="s">
        <v>92</v>
      </c>
      <c r="Z5" s="18" t="s">
        <v>2666</v>
      </c>
      <c r="AA5" s="18" t="s">
        <v>2516</v>
      </c>
      <c r="AB5" s="23" t="s">
        <v>2667</v>
      </c>
      <c r="AC5" s="18" t="s">
        <v>625</v>
      </c>
      <c r="AD5" s="18" t="s">
        <v>2668</v>
      </c>
      <c r="AE5" s="18" t="s">
        <v>345</v>
      </c>
      <c r="AF5" s="18" t="s">
        <v>116</v>
      </c>
      <c r="AG5" s="18" t="s">
        <v>78</v>
      </c>
      <c r="AH5" s="18" t="s">
        <v>2669</v>
      </c>
      <c r="AI5" s="18" t="s">
        <v>2670</v>
      </c>
      <c r="AJ5" s="29" t="s">
        <v>2671</v>
      </c>
      <c r="AK5" s="23" t="s">
        <v>2672</v>
      </c>
      <c r="AL5" s="18" t="s">
        <v>2673</v>
      </c>
      <c r="AM5" s="24" t="s">
        <v>85</v>
      </c>
      <c r="AN5" s="18" t="s">
        <v>186</v>
      </c>
      <c r="AO5" s="61" t="s">
        <v>2674</v>
      </c>
      <c r="AP5" s="18" t="s">
        <v>2675</v>
      </c>
      <c r="AQ5" s="130"/>
      <c r="AR5" s="130"/>
    </row>
    <row r="6" spans="1:44" ht="340.05" customHeight="1" x14ac:dyDescent="0.3">
      <c r="A6" s="18" t="s">
        <v>2542</v>
      </c>
      <c r="B6" s="24" t="s">
        <v>91</v>
      </c>
      <c r="C6" s="24" t="s">
        <v>317</v>
      </c>
      <c r="D6" s="24" t="s">
        <v>3834</v>
      </c>
      <c r="E6" s="45" t="s">
        <v>2676</v>
      </c>
      <c r="F6" s="184"/>
      <c r="G6" s="70">
        <v>3</v>
      </c>
      <c r="H6" s="70">
        <v>1</v>
      </c>
      <c r="I6" s="18" t="s">
        <v>2677</v>
      </c>
      <c r="J6" s="23" t="s">
        <v>2678</v>
      </c>
      <c r="K6" s="18" t="s">
        <v>2679</v>
      </c>
      <c r="L6" s="18" t="s">
        <v>2680</v>
      </c>
      <c r="M6" s="18" t="s">
        <v>1504</v>
      </c>
      <c r="N6" s="24" t="s">
        <v>40</v>
      </c>
      <c r="O6" s="18" t="s">
        <v>2681</v>
      </c>
      <c r="P6" s="18" t="s">
        <v>2682</v>
      </c>
      <c r="Q6" s="18" t="s">
        <v>53</v>
      </c>
      <c r="R6" s="18" t="s">
        <v>2683</v>
      </c>
      <c r="S6" s="18" t="s">
        <v>2684</v>
      </c>
      <c r="T6" s="18" t="s">
        <v>42</v>
      </c>
      <c r="U6" s="18" t="s">
        <v>2685</v>
      </c>
      <c r="V6" s="18" t="s">
        <v>2686</v>
      </c>
      <c r="W6" s="18" t="s">
        <v>2687</v>
      </c>
      <c r="X6" s="18" t="s">
        <v>2688</v>
      </c>
      <c r="Y6" s="18" t="s">
        <v>2689</v>
      </c>
      <c r="Z6" s="18" t="s">
        <v>2690</v>
      </c>
      <c r="AA6" s="18" t="s">
        <v>2691</v>
      </c>
      <c r="AB6" s="23" t="s">
        <v>2692</v>
      </c>
      <c r="AC6" s="18" t="s">
        <v>2693</v>
      </c>
      <c r="AD6" s="18" t="s">
        <v>2694</v>
      </c>
      <c r="AE6" s="18" t="s">
        <v>1293</v>
      </c>
      <c r="AF6" s="18" t="s">
        <v>2695</v>
      </c>
      <c r="AG6" s="18" t="s">
        <v>2696</v>
      </c>
      <c r="AH6" s="18" t="s">
        <v>2697</v>
      </c>
      <c r="AI6" s="18" t="s">
        <v>2698</v>
      </c>
      <c r="AJ6" s="29" t="s">
        <v>2699</v>
      </c>
      <c r="AK6" s="23" t="s">
        <v>2069</v>
      </c>
      <c r="AL6" s="18" t="s">
        <v>2692</v>
      </c>
      <c r="AM6" s="24" t="s">
        <v>91</v>
      </c>
      <c r="AN6" s="18" t="s">
        <v>86</v>
      </c>
      <c r="AO6" s="61" t="s">
        <v>2700</v>
      </c>
      <c r="AP6" s="18" t="s">
        <v>2701</v>
      </c>
      <c r="AQ6" s="130"/>
      <c r="AR6" s="130"/>
    </row>
    <row r="7" spans="1:44" ht="240" customHeight="1" x14ac:dyDescent="0.3">
      <c r="A7" s="18" t="s">
        <v>2554</v>
      </c>
      <c r="B7" s="24" t="s">
        <v>91</v>
      </c>
      <c r="C7" s="24" t="s">
        <v>95</v>
      </c>
      <c r="D7" s="24" t="s">
        <v>3837</v>
      </c>
      <c r="E7" s="45" t="s">
        <v>2676</v>
      </c>
      <c r="F7" s="184"/>
      <c r="G7" s="70">
        <v>3</v>
      </c>
      <c r="H7" s="70">
        <v>1</v>
      </c>
      <c r="I7" s="133" t="s">
        <v>2702</v>
      </c>
      <c r="J7" s="23" t="s">
        <v>2703</v>
      </c>
      <c r="K7" s="18" t="s">
        <v>2620</v>
      </c>
      <c r="L7" s="18" t="s">
        <v>2704</v>
      </c>
      <c r="M7" s="18" t="s">
        <v>2705</v>
      </c>
      <c r="N7" s="24" t="s">
        <v>40</v>
      </c>
      <c r="O7" s="18"/>
      <c r="P7" s="18" t="s">
        <v>2706</v>
      </c>
      <c r="Q7" s="18" t="s">
        <v>53</v>
      </c>
      <c r="R7" s="18" t="s">
        <v>734</v>
      </c>
      <c r="S7" s="18" t="s">
        <v>2707</v>
      </c>
      <c r="T7" s="18" t="s">
        <v>42</v>
      </c>
      <c r="U7" s="18" t="s">
        <v>159</v>
      </c>
      <c r="V7" s="18" t="s">
        <v>1401</v>
      </c>
      <c r="W7" s="18" t="s">
        <v>2708</v>
      </c>
      <c r="X7" s="18" t="s">
        <v>1658</v>
      </c>
      <c r="Y7" s="18" t="s">
        <v>2709</v>
      </c>
      <c r="Z7" s="18" t="s">
        <v>2710</v>
      </c>
      <c r="AA7" s="18" t="s">
        <v>2711</v>
      </c>
      <c r="AB7" s="23" t="s">
        <v>2712</v>
      </c>
      <c r="AC7" s="18" t="s">
        <v>2713</v>
      </c>
      <c r="AD7" s="18" t="s">
        <v>1580</v>
      </c>
      <c r="AE7" s="18" t="s">
        <v>1710</v>
      </c>
      <c r="AF7" s="18" t="s">
        <v>2714</v>
      </c>
      <c r="AG7" s="18" t="s">
        <v>2715</v>
      </c>
      <c r="AH7" s="18" t="s">
        <v>2716</v>
      </c>
      <c r="AI7" s="18" t="s">
        <v>2717</v>
      </c>
      <c r="AJ7" s="29" t="s">
        <v>2718</v>
      </c>
      <c r="AK7" s="23" t="s">
        <v>2719</v>
      </c>
      <c r="AL7" s="18"/>
      <c r="AM7" s="24" t="s">
        <v>91</v>
      </c>
      <c r="AN7" s="18" t="s">
        <v>186</v>
      </c>
      <c r="AO7" s="61" t="s">
        <v>2049</v>
      </c>
      <c r="AP7" s="18"/>
      <c r="AQ7" s="130"/>
      <c r="AR7" s="130"/>
    </row>
    <row r="8" spans="1:44" ht="45" customHeight="1" x14ac:dyDescent="0.3">
      <c r="A8" s="18" t="s">
        <v>2541</v>
      </c>
      <c r="B8" s="24" t="s">
        <v>92</v>
      </c>
      <c r="C8" s="24" t="s">
        <v>494</v>
      </c>
      <c r="D8" s="24" t="s">
        <v>3835</v>
      </c>
      <c r="E8" s="45" t="s">
        <v>2676</v>
      </c>
      <c r="F8" s="184"/>
      <c r="G8" s="70">
        <v>2</v>
      </c>
      <c r="H8" s="70">
        <v>0</v>
      </c>
      <c r="I8" s="133"/>
      <c r="J8" s="23"/>
      <c r="K8" s="18"/>
      <c r="L8" s="18"/>
      <c r="M8" s="18"/>
      <c r="N8" s="24"/>
      <c r="O8" s="18"/>
      <c r="P8" s="18"/>
      <c r="Q8" s="18"/>
      <c r="R8" s="18"/>
      <c r="S8" s="18"/>
      <c r="T8" s="18"/>
      <c r="U8" s="18"/>
      <c r="V8" s="18"/>
      <c r="W8" s="18"/>
      <c r="X8" s="18"/>
      <c r="Y8" s="24"/>
      <c r="Z8" s="18"/>
      <c r="AA8" s="18"/>
      <c r="AB8" s="23"/>
      <c r="AC8" s="18"/>
      <c r="AD8" s="18"/>
      <c r="AE8" s="18"/>
      <c r="AF8" s="18"/>
      <c r="AG8" s="18"/>
      <c r="AH8" s="18"/>
      <c r="AI8" s="18"/>
      <c r="AJ8" s="29"/>
      <c r="AK8" s="23"/>
      <c r="AL8" s="18"/>
      <c r="AM8" s="24"/>
      <c r="AN8" s="18"/>
      <c r="AO8" s="61"/>
      <c r="AP8" s="18"/>
      <c r="AQ8" s="130"/>
      <c r="AR8" s="130"/>
    </row>
    <row r="9" spans="1:44" ht="180" customHeight="1" x14ac:dyDescent="0.3">
      <c r="A9" s="18" t="s">
        <v>2555</v>
      </c>
      <c r="B9" s="24" t="s">
        <v>91</v>
      </c>
      <c r="C9" s="24" t="s">
        <v>494</v>
      </c>
      <c r="D9" s="24" t="s">
        <v>3835</v>
      </c>
      <c r="E9" s="45" t="s">
        <v>2676</v>
      </c>
      <c r="F9" s="184"/>
      <c r="G9" s="70">
        <v>1</v>
      </c>
      <c r="H9" s="70">
        <v>1</v>
      </c>
      <c r="I9" s="21" t="s">
        <v>2720</v>
      </c>
      <c r="J9" s="23" t="s">
        <v>2721</v>
      </c>
      <c r="K9" s="18" t="s">
        <v>2722</v>
      </c>
      <c r="L9" s="18" t="s">
        <v>2723</v>
      </c>
      <c r="M9" s="18" t="s">
        <v>2724</v>
      </c>
      <c r="N9" s="24" t="s">
        <v>40</v>
      </c>
      <c r="O9" s="18" t="s">
        <v>2725</v>
      </c>
      <c r="P9" s="18" t="s">
        <v>2726</v>
      </c>
      <c r="Q9" s="18" t="s">
        <v>53</v>
      </c>
      <c r="R9" s="18" t="s">
        <v>245</v>
      </c>
      <c r="S9" s="18" t="s">
        <v>1295</v>
      </c>
      <c r="T9" s="18" t="s">
        <v>42</v>
      </c>
      <c r="U9" s="18" t="s">
        <v>324</v>
      </c>
      <c r="V9" s="18" t="s">
        <v>947</v>
      </c>
      <c r="W9" s="18" t="s">
        <v>2727</v>
      </c>
      <c r="X9" s="18" t="s">
        <v>2728</v>
      </c>
      <c r="Y9" s="18" t="s">
        <v>2729</v>
      </c>
      <c r="Z9" s="18" t="s">
        <v>2730</v>
      </c>
      <c r="AA9" s="18" t="s">
        <v>2731</v>
      </c>
      <c r="AB9" s="23" t="s">
        <v>2732</v>
      </c>
      <c r="AC9" s="18" t="s">
        <v>2733</v>
      </c>
      <c r="AD9" s="18" t="s">
        <v>2734</v>
      </c>
      <c r="AE9" s="18" t="s">
        <v>2735</v>
      </c>
      <c r="AF9" s="18" t="s">
        <v>2736</v>
      </c>
      <c r="AG9" s="18" t="s">
        <v>2737</v>
      </c>
      <c r="AH9" s="18" t="s">
        <v>2738</v>
      </c>
      <c r="AI9" s="18" t="s">
        <v>2739</v>
      </c>
      <c r="AJ9" s="29" t="s">
        <v>2740</v>
      </c>
      <c r="AK9" s="23" t="s">
        <v>2741</v>
      </c>
      <c r="AL9" s="18" t="s">
        <v>2742</v>
      </c>
      <c r="AM9" s="24" t="s">
        <v>91</v>
      </c>
      <c r="AN9" s="18" t="s">
        <v>257</v>
      </c>
      <c r="AO9" s="61" t="s">
        <v>2743</v>
      </c>
      <c r="AP9" s="18" t="s">
        <v>2744</v>
      </c>
      <c r="AQ9" s="130"/>
      <c r="AR9" s="130"/>
    </row>
    <row r="10" spans="1:44" ht="180" customHeight="1" x14ac:dyDescent="0.3">
      <c r="A10" s="18" t="s">
        <v>1238</v>
      </c>
      <c r="B10" s="24" t="s">
        <v>91</v>
      </c>
      <c r="C10" s="24" t="s">
        <v>494</v>
      </c>
      <c r="D10" s="24" t="s">
        <v>3833</v>
      </c>
      <c r="E10" s="191" t="s">
        <v>2618</v>
      </c>
      <c r="F10" s="184" t="s">
        <v>2745</v>
      </c>
      <c r="G10" s="70">
        <v>1</v>
      </c>
      <c r="H10" s="70">
        <v>1</v>
      </c>
      <c r="I10" s="125" t="s">
        <v>2384</v>
      </c>
      <c r="J10" s="23" t="s">
        <v>2746</v>
      </c>
      <c r="K10" s="23" t="s">
        <v>2620</v>
      </c>
      <c r="L10" s="18" t="s">
        <v>2628</v>
      </c>
      <c r="M10" s="18" t="s">
        <v>155</v>
      </c>
      <c r="N10" s="24" t="s">
        <v>91</v>
      </c>
      <c r="O10" s="18"/>
      <c r="P10" s="18" t="s">
        <v>2305</v>
      </c>
      <c r="Q10" s="18" t="s">
        <v>53</v>
      </c>
      <c r="R10" s="18" t="s">
        <v>2747</v>
      </c>
      <c r="S10" s="18" t="s">
        <v>158</v>
      </c>
      <c r="T10" s="18" t="s">
        <v>42</v>
      </c>
      <c r="U10" s="18" t="s">
        <v>159</v>
      </c>
      <c r="V10" s="18" t="s">
        <v>2748</v>
      </c>
      <c r="W10" s="18" t="s">
        <v>2749</v>
      </c>
      <c r="X10" s="18" t="s">
        <v>2750</v>
      </c>
      <c r="Y10" s="24" t="s">
        <v>92</v>
      </c>
      <c r="Z10" s="18" t="s">
        <v>2751</v>
      </c>
      <c r="AA10" s="18"/>
      <c r="AB10" s="18"/>
      <c r="AC10" s="18" t="s">
        <v>145</v>
      </c>
      <c r="AD10" s="18" t="s">
        <v>2752</v>
      </c>
      <c r="AE10" s="18" t="s">
        <v>167</v>
      </c>
      <c r="AF10" s="18" t="s">
        <v>2753</v>
      </c>
      <c r="AG10" s="18" t="s">
        <v>2754</v>
      </c>
      <c r="AH10" s="18" t="s">
        <v>2755</v>
      </c>
      <c r="AI10" s="18" t="s">
        <v>2756</v>
      </c>
      <c r="AJ10" s="18" t="s">
        <v>2757</v>
      </c>
      <c r="AK10" s="18"/>
      <c r="AL10" s="18"/>
      <c r="AM10" s="24" t="s">
        <v>92</v>
      </c>
      <c r="AN10" s="18" t="s">
        <v>122</v>
      </c>
      <c r="AO10" s="18"/>
      <c r="AP10" s="18"/>
      <c r="AQ10" s="130"/>
      <c r="AR10" s="130"/>
    </row>
    <row r="11" spans="1:44" ht="120" customHeight="1" x14ac:dyDescent="0.3">
      <c r="A11" s="18" t="s">
        <v>2758</v>
      </c>
      <c r="B11" s="24" t="s">
        <v>91</v>
      </c>
      <c r="C11" s="24" t="s">
        <v>494</v>
      </c>
      <c r="D11" s="24" t="s">
        <v>3833</v>
      </c>
      <c r="E11" s="191" t="s">
        <v>2618</v>
      </c>
      <c r="F11" s="184" t="s">
        <v>2745</v>
      </c>
      <c r="G11" s="70">
        <v>2</v>
      </c>
      <c r="H11" s="70">
        <v>1</v>
      </c>
      <c r="I11" s="125" t="s">
        <v>2373</v>
      </c>
      <c r="J11" s="23" t="s">
        <v>2759</v>
      </c>
      <c r="K11" s="23" t="s">
        <v>2722</v>
      </c>
      <c r="L11" s="18" t="s">
        <v>2628</v>
      </c>
      <c r="M11" s="18" t="s">
        <v>1504</v>
      </c>
      <c r="N11" s="24" t="s">
        <v>91</v>
      </c>
      <c r="O11" s="18"/>
      <c r="P11" s="18" t="s">
        <v>1317</v>
      </c>
      <c r="Q11" s="23" t="s">
        <v>41</v>
      </c>
      <c r="R11" s="18" t="s">
        <v>734</v>
      </c>
      <c r="S11" s="18" t="s">
        <v>158</v>
      </c>
      <c r="T11" s="18" t="s">
        <v>42</v>
      </c>
      <c r="U11" s="18" t="s">
        <v>2320</v>
      </c>
      <c r="V11" s="18"/>
      <c r="W11" s="18"/>
      <c r="X11" s="18"/>
      <c r="Y11" s="24"/>
      <c r="Z11" s="18"/>
      <c r="AA11" s="18"/>
      <c r="AB11" s="18"/>
      <c r="AC11" s="18" t="s">
        <v>269</v>
      </c>
      <c r="AD11" s="18" t="s">
        <v>2760</v>
      </c>
      <c r="AE11" s="18" t="s">
        <v>1293</v>
      </c>
      <c r="AF11" s="18" t="s">
        <v>2761</v>
      </c>
      <c r="AG11" s="18" t="s">
        <v>504</v>
      </c>
      <c r="AH11" s="18" t="s">
        <v>2738</v>
      </c>
      <c r="AI11" s="18" t="s">
        <v>183</v>
      </c>
      <c r="AJ11" s="18" t="s">
        <v>2077</v>
      </c>
      <c r="AK11" s="18" t="s">
        <v>2762</v>
      </c>
      <c r="AL11" s="18" t="s">
        <v>2076</v>
      </c>
      <c r="AM11" s="24" t="s">
        <v>85</v>
      </c>
      <c r="AN11" s="18" t="s">
        <v>257</v>
      </c>
      <c r="AO11" s="24" t="s">
        <v>92</v>
      </c>
      <c r="AP11" s="18"/>
      <c r="AQ11" s="130"/>
      <c r="AR11" s="130"/>
    </row>
    <row r="12" spans="1:44" ht="400.05" customHeight="1" x14ac:dyDescent="0.3">
      <c r="A12" s="18" t="s">
        <v>2763</v>
      </c>
      <c r="B12" s="24" t="s">
        <v>91</v>
      </c>
      <c r="C12" s="24" t="s">
        <v>969</v>
      </c>
      <c r="D12" s="24" t="s">
        <v>3838</v>
      </c>
      <c r="E12" s="191" t="s">
        <v>2618</v>
      </c>
      <c r="F12" s="184" t="s">
        <v>92</v>
      </c>
      <c r="G12" s="70">
        <v>4</v>
      </c>
      <c r="H12" s="70">
        <v>1</v>
      </c>
      <c r="I12" s="125" t="s">
        <v>2364</v>
      </c>
      <c r="J12" s="23" t="s">
        <v>2764</v>
      </c>
      <c r="K12" s="23" t="s">
        <v>2765</v>
      </c>
      <c r="L12" s="18" t="s">
        <v>2766</v>
      </c>
      <c r="M12" s="18" t="s">
        <v>419</v>
      </c>
      <c r="N12" s="24" t="s">
        <v>91</v>
      </c>
      <c r="O12" s="18" t="s">
        <v>2767</v>
      </c>
      <c r="P12" s="18" t="s">
        <v>1317</v>
      </c>
      <c r="Q12" s="18" t="s">
        <v>53</v>
      </c>
      <c r="R12" s="18" t="s">
        <v>2768</v>
      </c>
      <c r="S12" s="18" t="s">
        <v>2769</v>
      </c>
      <c r="T12" s="18" t="s">
        <v>2770</v>
      </c>
      <c r="U12" s="18" t="s">
        <v>159</v>
      </c>
      <c r="V12" s="18" t="s">
        <v>2771</v>
      </c>
      <c r="W12" s="18" t="s">
        <v>2772</v>
      </c>
      <c r="X12" s="18" t="s">
        <v>2773</v>
      </c>
      <c r="Y12" s="18" t="s">
        <v>2774</v>
      </c>
      <c r="Z12" s="18" t="s">
        <v>2355</v>
      </c>
      <c r="AA12" s="18" t="s">
        <v>2775</v>
      </c>
      <c r="AB12" s="18" t="s">
        <v>2776</v>
      </c>
      <c r="AC12" s="18" t="s">
        <v>2777</v>
      </c>
      <c r="AD12" s="18" t="s">
        <v>2778</v>
      </c>
      <c r="AE12" s="18" t="s">
        <v>1630</v>
      </c>
      <c r="AF12" s="18" t="s">
        <v>2350</v>
      </c>
      <c r="AG12" s="18" t="s">
        <v>2349</v>
      </c>
      <c r="AH12" s="18" t="s">
        <v>2779</v>
      </c>
      <c r="AI12" s="18" t="s">
        <v>2780</v>
      </c>
      <c r="AJ12" s="18" t="s">
        <v>2781</v>
      </c>
      <c r="AK12" s="18" t="s">
        <v>2782</v>
      </c>
      <c r="AL12" s="18" t="s">
        <v>2344</v>
      </c>
      <c r="AM12" s="24" t="s">
        <v>85</v>
      </c>
      <c r="AN12" s="18" t="s">
        <v>275</v>
      </c>
      <c r="AO12" s="18" t="s">
        <v>2783</v>
      </c>
      <c r="AP12" s="18" t="s">
        <v>2784</v>
      </c>
      <c r="AQ12" s="130"/>
      <c r="AR12" s="130"/>
    </row>
    <row r="13" spans="1:44" ht="150" customHeight="1" x14ac:dyDescent="0.3">
      <c r="A13" s="18" t="s">
        <v>2556</v>
      </c>
      <c r="B13" s="24" t="s">
        <v>91</v>
      </c>
      <c r="C13" s="24" t="s">
        <v>2557</v>
      </c>
      <c r="D13" s="24" t="s">
        <v>3838</v>
      </c>
      <c r="E13" s="191" t="s">
        <v>2676</v>
      </c>
      <c r="F13" s="184"/>
      <c r="G13" s="70">
        <v>1</v>
      </c>
      <c r="H13" s="70">
        <v>1</v>
      </c>
      <c r="I13" s="18" t="s">
        <v>2785</v>
      </c>
      <c r="J13" s="23" t="s">
        <v>2786</v>
      </c>
      <c r="K13" s="23" t="s">
        <v>2620</v>
      </c>
      <c r="L13" s="18" t="s">
        <v>2787</v>
      </c>
      <c r="M13" s="18" t="s">
        <v>1504</v>
      </c>
      <c r="N13" s="24" t="s">
        <v>91</v>
      </c>
      <c r="O13" s="18" t="s">
        <v>2788</v>
      </c>
      <c r="P13" s="18" t="s">
        <v>2789</v>
      </c>
      <c r="Q13" s="18" t="s">
        <v>329</v>
      </c>
      <c r="R13" s="18" t="s">
        <v>196</v>
      </c>
      <c r="S13" s="18" t="s">
        <v>498</v>
      </c>
      <c r="T13" s="18" t="s">
        <v>42</v>
      </c>
      <c r="U13" s="18" t="s">
        <v>159</v>
      </c>
      <c r="V13" s="18" t="s">
        <v>2790</v>
      </c>
      <c r="W13" s="18" t="s">
        <v>2791</v>
      </c>
      <c r="X13" s="18" t="s">
        <v>685</v>
      </c>
      <c r="Y13" s="18"/>
      <c r="Z13" s="18" t="s">
        <v>1468</v>
      </c>
      <c r="AA13" s="18" t="s">
        <v>1864</v>
      </c>
      <c r="AB13" s="18"/>
      <c r="AC13" s="18"/>
      <c r="AD13" s="18"/>
      <c r="AE13" s="18"/>
      <c r="AF13" s="18"/>
      <c r="AG13" s="18"/>
      <c r="AH13" s="18"/>
      <c r="AI13" s="18"/>
      <c r="AJ13" s="18"/>
      <c r="AK13" s="18"/>
      <c r="AL13" s="18"/>
      <c r="AM13" s="24" t="s">
        <v>91</v>
      </c>
      <c r="AN13" s="18" t="s">
        <v>257</v>
      </c>
      <c r="AO13" s="18" t="s">
        <v>2792</v>
      </c>
      <c r="AP13" s="185" t="s">
        <v>2793</v>
      </c>
      <c r="AQ13" s="130"/>
      <c r="AR13" s="130"/>
    </row>
    <row r="14" spans="1:44" ht="180" customHeight="1" x14ac:dyDescent="0.3">
      <c r="A14" s="18" t="s">
        <v>2325</v>
      </c>
      <c r="B14" s="24" t="s">
        <v>92</v>
      </c>
      <c r="C14" s="24" t="s">
        <v>99</v>
      </c>
      <c r="D14" s="24" t="s">
        <v>3839</v>
      </c>
      <c r="E14" s="45" t="s">
        <v>2618</v>
      </c>
      <c r="F14" s="184" t="s">
        <v>91</v>
      </c>
      <c r="G14" s="70">
        <v>3</v>
      </c>
      <c r="H14" s="70">
        <v>1</v>
      </c>
      <c r="I14" s="22" t="s">
        <v>2794</v>
      </c>
      <c r="J14" s="23" t="s">
        <v>2795</v>
      </c>
      <c r="K14" s="23" t="s">
        <v>2620</v>
      </c>
      <c r="L14" s="18" t="s">
        <v>2628</v>
      </c>
      <c r="M14" s="18" t="s">
        <v>1504</v>
      </c>
      <c r="N14" s="24" t="s">
        <v>68</v>
      </c>
      <c r="O14" s="18"/>
      <c r="P14" s="18" t="s">
        <v>1317</v>
      </c>
      <c r="Q14" s="18" t="s">
        <v>53</v>
      </c>
      <c r="R14" s="18" t="s">
        <v>2796</v>
      </c>
      <c r="S14" s="18" t="s">
        <v>2797</v>
      </c>
      <c r="T14" s="18" t="s">
        <v>2798</v>
      </c>
      <c r="U14" s="18" t="s">
        <v>937</v>
      </c>
      <c r="V14" s="18"/>
      <c r="W14" s="18"/>
      <c r="X14" s="18"/>
      <c r="Y14" s="18"/>
      <c r="Z14" s="18"/>
      <c r="AA14" s="18"/>
      <c r="AB14" s="18"/>
      <c r="AC14" s="18"/>
      <c r="AD14" s="18"/>
      <c r="AE14" s="18"/>
      <c r="AF14" s="18"/>
      <c r="AG14" s="18"/>
      <c r="AH14" s="18"/>
      <c r="AI14" s="18"/>
      <c r="AJ14" s="18"/>
      <c r="AK14" s="18"/>
      <c r="AL14" s="18"/>
      <c r="AM14" s="24"/>
      <c r="AN14" s="18"/>
      <c r="AO14" s="18"/>
      <c r="AP14" s="18"/>
      <c r="AQ14" s="130"/>
      <c r="AR14" s="130"/>
    </row>
    <row r="15" spans="1:44" ht="270" customHeight="1" x14ac:dyDescent="0.3">
      <c r="A15" s="18" t="s">
        <v>593</v>
      </c>
      <c r="B15" s="24" t="s">
        <v>91</v>
      </c>
      <c r="C15" s="24" t="s">
        <v>54</v>
      </c>
      <c r="D15" s="24" t="s">
        <v>3838</v>
      </c>
      <c r="E15" s="45" t="s">
        <v>2618</v>
      </c>
      <c r="F15" s="184" t="s">
        <v>91</v>
      </c>
      <c r="G15" s="70">
        <v>2</v>
      </c>
      <c r="H15" s="70">
        <v>2</v>
      </c>
      <c r="I15" s="125" t="s">
        <v>594</v>
      </c>
      <c r="J15" s="23" t="s">
        <v>595</v>
      </c>
      <c r="K15" s="23" t="s">
        <v>2722</v>
      </c>
      <c r="L15" s="18" t="s">
        <v>2628</v>
      </c>
      <c r="M15" s="18" t="s">
        <v>2799</v>
      </c>
      <c r="N15" s="24" t="s">
        <v>91</v>
      </c>
      <c r="O15" s="134" t="s">
        <v>2800</v>
      </c>
      <c r="P15" s="18" t="s">
        <v>2801</v>
      </c>
      <c r="Q15" s="18" t="s">
        <v>53</v>
      </c>
      <c r="R15" s="18" t="s">
        <v>339</v>
      </c>
      <c r="S15" s="18" t="s">
        <v>599</v>
      </c>
      <c r="T15" s="18" t="s">
        <v>42</v>
      </c>
      <c r="U15" s="18" t="s">
        <v>159</v>
      </c>
      <c r="V15" s="18" t="s">
        <v>1074</v>
      </c>
      <c r="W15" s="18" t="s">
        <v>2802</v>
      </c>
      <c r="X15" s="18" t="s">
        <v>267</v>
      </c>
      <c r="Y15" s="24" t="s">
        <v>92</v>
      </c>
      <c r="Z15" s="18" t="s">
        <v>2271</v>
      </c>
      <c r="AA15" s="18" t="s">
        <v>2270</v>
      </c>
      <c r="AB15" s="23" t="s">
        <v>2803</v>
      </c>
      <c r="AC15" s="18" t="s">
        <v>2804</v>
      </c>
      <c r="AD15" s="18" t="s">
        <v>1412</v>
      </c>
      <c r="AE15" s="18" t="s">
        <v>408</v>
      </c>
      <c r="AF15" s="18" t="s">
        <v>116</v>
      </c>
      <c r="AG15" s="18" t="s">
        <v>605</v>
      </c>
      <c r="AH15" s="18" t="s">
        <v>2805</v>
      </c>
      <c r="AI15" s="18" t="s">
        <v>607</v>
      </c>
      <c r="AJ15" s="29" t="s">
        <v>2267</v>
      </c>
      <c r="AK15" s="23" t="s">
        <v>2266</v>
      </c>
      <c r="AL15" s="18" t="s">
        <v>2806</v>
      </c>
      <c r="AM15" s="24" t="s">
        <v>91</v>
      </c>
      <c r="AN15" s="18" t="s">
        <v>257</v>
      </c>
      <c r="AO15" s="18" t="s">
        <v>2807</v>
      </c>
      <c r="AP15" s="18" t="s">
        <v>2808</v>
      </c>
      <c r="AQ15" s="130"/>
      <c r="AR15" s="130"/>
    </row>
    <row r="16" spans="1:44" ht="210" customHeight="1" x14ac:dyDescent="0.3">
      <c r="A16" s="18" t="s">
        <v>593</v>
      </c>
      <c r="B16" s="24" t="s">
        <v>91</v>
      </c>
      <c r="C16" s="24" t="s">
        <v>54</v>
      </c>
      <c r="D16" s="24" t="s">
        <v>3838</v>
      </c>
      <c r="E16" s="45" t="s">
        <v>2676</v>
      </c>
      <c r="F16" s="184"/>
      <c r="G16" s="70"/>
      <c r="H16" s="70"/>
      <c r="I16" s="61" t="s">
        <v>2809</v>
      </c>
      <c r="J16" s="23" t="s">
        <v>2810</v>
      </c>
      <c r="K16" s="23" t="s">
        <v>2811</v>
      </c>
      <c r="L16" s="18" t="s">
        <v>65</v>
      </c>
      <c r="M16" s="18" t="s">
        <v>2812</v>
      </c>
      <c r="N16" s="18" t="s">
        <v>52</v>
      </c>
      <c r="O16" s="134" t="s">
        <v>2813</v>
      </c>
      <c r="P16" s="18" t="s">
        <v>1565</v>
      </c>
      <c r="Q16" s="18" t="s">
        <v>41</v>
      </c>
      <c r="R16" s="18" t="s">
        <v>2814</v>
      </c>
      <c r="S16" s="18" t="s">
        <v>2815</v>
      </c>
      <c r="T16" s="18" t="s">
        <v>42</v>
      </c>
      <c r="U16" s="18" t="s">
        <v>324</v>
      </c>
      <c r="V16" s="18"/>
      <c r="W16" s="18"/>
      <c r="X16" s="18"/>
      <c r="Y16" s="24"/>
      <c r="Z16" s="18"/>
      <c r="AA16" s="18"/>
      <c r="AB16" s="23"/>
      <c r="AC16" s="18" t="s">
        <v>503</v>
      </c>
      <c r="AD16" s="18" t="s">
        <v>2816</v>
      </c>
      <c r="AE16" s="18" t="s">
        <v>167</v>
      </c>
      <c r="AF16" s="18" t="s">
        <v>205</v>
      </c>
      <c r="AG16" s="18" t="s">
        <v>575</v>
      </c>
      <c r="AH16" s="18" t="s">
        <v>2817</v>
      </c>
      <c r="AI16" s="18" t="s">
        <v>540</v>
      </c>
      <c r="AJ16" s="29" t="s">
        <v>2818</v>
      </c>
      <c r="AK16" s="23" t="s">
        <v>2819</v>
      </c>
      <c r="AL16" s="18" t="s">
        <v>2820</v>
      </c>
      <c r="AM16" s="24" t="s">
        <v>85</v>
      </c>
      <c r="AN16" s="18" t="s">
        <v>257</v>
      </c>
      <c r="AO16" s="18"/>
      <c r="AP16" s="18"/>
      <c r="AQ16" s="130"/>
      <c r="AR16" s="130"/>
    </row>
    <row r="17" spans="1:44" ht="45" customHeight="1" x14ac:dyDescent="0.3">
      <c r="A17" s="18" t="s">
        <v>63</v>
      </c>
      <c r="B17" s="24" t="s">
        <v>92</v>
      </c>
      <c r="C17" s="24" t="s">
        <v>54</v>
      </c>
      <c r="D17" s="24" t="s">
        <v>3840</v>
      </c>
      <c r="E17" s="45" t="s">
        <v>2618</v>
      </c>
      <c r="F17" s="45" t="s">
        <v>91</v>
      </c>
      <c r="G17" s="70">
        <v>2</v>
      </c>
      <c r="H17" s="70">
        <v>0</v>
      </c>
      <c r="I17" s="22"/>
      <c r="J17" s="23"/>
      <c r="K17" s="23"/>
      <c r="L17" s="18"/>
      <c r="M17" s="18"/>
      <c r="N17" s="24"/>
      <c r="O17" s="18"/>
      <c r="P17" s="18"/>
      <c r="Q17" s="23"/>
      <c r="R17" s="18"/>
      <c r="S17" s="18"/>
      <c r="T17" s="18"/>
      <c r="U17" s="23"/>
      <c r="V17" s="18"/>
      <c r="W17" s="18"/>
      <c r="X17" s="18"/>
      <c r="Y17" s="18"/>
      <c r="Z17" s="18"/>
      <c r="AA17" s="18"/>
      <c r="AB17" s="18"/>
      <c r="AC17" s="18"/>
      <c r="AD17" s="18"/>
      <c r="AE17" s="18"/>
      <c r="AF17" s="18"/>
      <c r="AG17" s="18"/>
      <c r="AH17" s="18"/>
      <c r="AI17" s="18"/>
      <c r="AJ17" s="18"/>
      <c r="AK17" s="18"/>
      <c r="AL17" s="18"/>
      <c r="AM17" s="24"/>
      <c r="AN17" s="18"/>
      <c r="AO17" s="18"/>
      <c r="AP17" s="18"/>
      <c r="AQ17" s="130"/>
      <c r="AR17" s="130"/>
    </row>
    <row r="18" spans="1:44" ht="40.049999999999997" customHeight="1" x14ac:dyDescent="0.3">
      <c r="A18" s="18" t="s">
        <v>2821</v>
      </c>
      <c r="B18" s="24" t="s">
        <v>92</v>
      </c>
      <c r="C18" s="24" t="s">
        <v>638</v>
      </c>
      <c r="D18" s="24" t="s">
        <v>3834</v>
      </c>
      <c r="E18" s="45" t="s">
        <v>2676</v>
      </c>
      <c r="F18" s="186"/>
      <c r="G18" s="70">
        <v>6</v>
      </c>
      <c r="H18" s="70">
        <v>0</v>
      </c>
      <c r="I18" s="45"/>
      <c r="J18" s="23"/>
      <c r="K18" s="23"/>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24"/>
      <c r="AN18" s="18"/>
      <c r="AO18" s="24"/>
      <c r="AP18" s="18"/>
      <c r="AQ18" s="130"/>
      <c r="AR18" s="130"/>
    </row>
    <row r="19" spans="1:44" ht="180" customHeight="1" x14ac:dyDescent="0.3">
      <c r="A19" s="18" t="s">
        <v>2558</v>
      </c>
      <c r="B19" s="24" t="s">
        <v>91</v>
      </c>
      <c r="C19" s="24" t="s">
        <v>35</v>
      </c>
      <c r="D19" s="24" t="s">
        <v>3841</v>
      </c>
      <c r="E19" s="45" t="s">
        <v>2676</v>
      </c>
      <c r="F19" s="186"/>
      <c r="G19" s="70">
        <v>1</v>
      </c>
      <c r="H19" s="70">
        <v>1</v>
      </c>
      <c r="I19" s="125" t="s">
        <v>2822</v>
      </c>
      <c r="J19" s="23" t="s">
        <v>2823</v>
      </c>
      <c r="K19" s="23" t="s">
        <v>2824</v>
      </c>
      <c r="L19" s="18" t="s">
        <v>65</v>
      </c>
      <c r="M19" s="18" t="s">
        <v>155</v>
      </c>
      <c r="N19" s="24" t="s">
        <v>91</v>
      </c>
      <c r="O19" s="18"/>
      <c r="P19" s="18" t="s">
        <v>1317</v>
      </c>
      <c r="Q19" s="18" t="s">
        <v>41</v>
      </c>
      <c r="R19" s="18" t="s">
        <v>323</v>
      </c>
      <c r="S19" s="18" t="s">
        <v>2825</v>
      </c>
      <c r="T19" s="18" t="s">
        <v>2094</v>
      </c>
      <c r="U19" s="18" t="s">
        <v>108</v>
      </c>
      <c r="V19" s="130"/>
      <c r="W19" s="130"/>
      <c r="X19" s="18"/>
      <c r="Y19" s="18"/>
      <c r="Z19" s="18"/>
      <c r="AA19" s="18"/>
      <c r="AB19" s="18"/>
      <c r="AC19" s="18" t="s">
        <v>2826</v>
      </c>
      <c r="AD19" s="18" t="s">
        <v>2827</v>
      </c>
      <c r="AE19" s="18" t="s">
        <v>115</v>
      </c>
      <c r="AF19" s="18" t="s">
        <v>116</v>
      </c>
      <c r="AG19" s="18" t="s">
        <v>78</v>
      </c>
      <c r="AH19" s="18" t="s">
        <v>2828</v>
      </c>
      <c r="AI19" s="18" t="s">
        <v>2829</v>
      </c>
      <c r="AJ19" s="18" t="s">
        <v>2830</v>
      </c>
      <c r="AK19" s="18" t="s">
        <v>2458</v>
      </c>
      <c r="AL19" s="18"/>
      <c r="AM19" s="24" t="s">
        <v>92</v>
      </c>
      <c r="AN19" s="18" t="s">
        <v>86</v>
      </c>
      <c r="AO19" s="18" t="s">
        <v>2831</v>
      </c>
      <c r="AP19" s="18" t="s">
        <v>2832</v>
      </c>
      <c r="AQ19" s="130"/>
      <c r="AR19" s="130"/>
    </row>
    <row r="20" spans="1:44" ht="400.05" customHeight="1" x14ac:dyDescent="0.3">
      <c r="A20" s="18" t="s">
        <v>2833</v>
      </c>
      <c r="B20" s="24" t="s">
        <v>91</v>
      </c>
      <c r="C20" s="24" t="s">
        <v>803</v>
      </c>
      <c r="D20" s="24" t="s">
        <v>3842</v>
      </c>
      <c r="E20" s="45" t="s">
        <v>2676</v>
      </c>
      <c r="F20" s="186"/>
      <c r="G20" s="70">
        <v>1</v>
      </c>
      <c r="H20" s="70">
        <v>1</v>
      </c>
      <c r="I20" s="125" t="s">
        <v>2834</v>
      </c>
      <c r="J20" s="23" t="s">
        <v>2835</v>
      </c>
      <c r="K20" s="23" t="s">
        <v>2836</v>
      </c>
      <c r="L20" s="18" t="s">
        <v>50</v>
      </c>
      <c r="M20" s="18" t="s">
        <v>51</v>
      </c>
      <c r="N20" s="24" t="s">
        <v>91</v>
      </c>
      <c r="O20" s="18"/>
      <c r="P20" s="18" t="s">
        <v>2305</v>
      </c>
      <c r="Q20" s="18" t="s">
        <v>53</v>
      </c>
      <c r="R20" s="18" t="s">
        <v>2503</v>
      </c>
      <c r="S20" s="18" t="s">
        <v>1167</v>
      </c>
      <c r="T20" s="18" t="s">
        <v>1126</v>
      </c>
      <c r="U20" s="18" t="s">
        <v>1500</v>
      </c>
      <c r="V20" s="61" t="s">
        <v>464</v>
      </c>
      <c r="W20" s="61" t="s">
        <v>2837</v>
      </c>
      <c r="X20" s="18" t="s">
        <v>162</v>
      </c>
      <c r="Y20" s="18"/>
      <c r="Z20" s="18" t="s">
        <v>2838</v>
      </c>
      <c r="AA20" s="18" t="s">
        <v>2839</v>
      </c>
      <c r="AB20" s="18"/>
      <c r="AC20" s="18" t="s">
        <v>503</v>
      </c>
      <c r="AD20" s="18" t="s">
        <v>2840</v>
      </c>
      <c r="AE20" s="18" t="s">
        <v>1710</v>
      </c>
      <c r="AF20" s="18" t="s">
        <v>2841</v>
      </c>
      <c r="AG20" s="18" t="s">
        <v>2842</v>
      </c>
      <c r="AH20" s="18" t="s">
        <v>2843</v>
      </c>
      <c r="AI20" s="18" t="s">
        <v>607</v>
      </c>
      <c r="AJ20" s="18" t="s">
        <v>2844</v>
      </c>
      <c r="AK20" s="18" t="s">
        <v>2845</v>
      </c>
      <c r="AL20" s="18"/>
      <c r="AM20" s="24" t="s">
        <v>91</v>
      </c>
      <c r="AN20" s="18" t="s">
        <v>86</v>
      </c>
      <c r="AO20" s="18"/>
      <c r="AP20" s="18"/>
      <c r="AQ20" s="130"/>
      <c r="AR20" s="130"/>
    </row>
    <row r="21" spans="1:44" ht="180" customHeight="1" x14ac:dyDescent="0.3">
      <c r="A21" s="18" t="s">
        <v>2846</v>
      </c>
      <c r="B21" s="24" t="s">
        <v>91</v>
      </c>
      <c r="C21" s="24" t="s">
        <v>533</v>
      </c>
      <c r="D21" s="24" t="s">
        <v>3834</v>
      </c>
      <c r="E21" s="45" t="s">
        <v>2676</v>
      </c>
      <c r="F21" s="186"/>
      <c r="G21" s="70">
        <v>4</v>
      </c>
      <c r="H21" s="70">
        <v>1</v>
      </c>
      <c r="I21" s="125" t="s">
        <v>2847</v>
      </c>
      <c r="J21" s="23" t="s">
        <v>2848</v>
      </c>
      <c r="K21" s="23" t="s">
        <v>2620</v>
      </c>
      <c r="L21" s="18" t="s">
        <v>2621</v>
      </c>
      <c r="M21" s="18" t="s">
        <v>1405</v>
      </c>
      <c r="N21" s="24" t="s">
        <v>91</v>
      </c>
      <c r="O21" s="18"/>
      <c r="P21" s="18" t="s">
        <v>2021</v>
      </c>
      <c r="Q21" s="18" t="s">
        <v>53</v>
      </c>
      <c r="R21" s="18" t="s">
        <v>2849</v>
      </c>
      <c r="S21" s="18" t="s">
        <v>2850</v>
      </c>
      <c r="T21" s="18" t="s">
        <v>42</v>
      </c>
      <c r="U21" s="18" t="s">
        <v>483</v>
      </c>
      <c r="V21" s="18" t="s">
        <v>2851</v>
      </c>
      <c r="W21" s="18" t="s">
        <v>2852</v>
      </c>
      <c r="X21" s="18" t="s">
        <v>2853</v>
      </c>
      <c r="Y21" s="18" t="s">
        <v>2854</v>
      </c>
      <c r="Z21" s="18" t="s">
        <v>2855</v>
      </c>
      <c r="AA21" s="18" t="s">
        <v>2856</v>
      </c>
      <c r="AB21" s="18" t="s">
        <v>2857</v>
      </c>
      <c r="AC21" s="18" t="s">
        <v>2639</v>
      </c>
      <c r="AD21" s="18" t="s">
        <v>2858</v>
      </c>
      <c r="AE21" s="18" t="s">
        <v>1710</v>
      </c>
      <c r="AF21" s="18" t="s">
        <v>2859</v>
      </c>
      <c r="AG21" s="18" t="s">
        <v>2860</v>
      </c>
      <c r="AH21" s="18" t="s">
        <v>2861</v>
      </c>
      <c r="AI21" s="18" t="s">
        <v>2862</v>
      </c>
      <c r="AJ21" s="18" t="s">
        <v>2863</v>
      </c>
      <c r="AK21" s="18" t="s">
        <v>2864</v>
      </c>
      <c r="AL21" s="18" t="s">
        <v>2865</v>
      </c>
      <c r="AM21" s="24" t="s">
        <v>91</v>
      </c>
      <c r="AN21" s="18" t="s">
        <v>122</v>
      </c>
      <c r="AO21" s="24" t="s">
        <v>92</v>
      </c>
      <c r="AP21" s="18" t="s">
        <v>2866</v>
      </c>
      <c r="AQ21" s="130"/>
      <c r="AR21" s="130"/>
    </row>
    <row r="22" spans="1:44" ht="220.05" customHeight="1" x14ac:dyDescent="0.3">
      <c r="A22" s="18" t="s">
        <v>2561</v>
      </c>
      <c r="B22" s="24" t="s">
        <v>91</v>
      </c>
      <c r="C22" s="24" t="s">
        <v>803</v>
      </c>
      <c r="D22" s="24" t="s">
        <v>3839</v>
      </c>
      <c r="E22" s="191" t="s">
        <v>2676</v>
      </c>
      <c r="F22" s="21"/>
      <c r="G22" s="70">
        <v>1</v>
      </c>
      <c r="H22" s="70">
        <v>1</v>
      </c>
      <c r="I22" s="125" t="s">
        <v>2867</v>
      </c>
      <c r="J22" s="23" t="s">
        <v>2868</v>
      </c>
      <c r="K22" s="23" t="s">
        <v>2869</v>
      </c>
      <c r="L22" s="18" t="s">
        <v>2870</v>
      </c>
      <c r="M22" s="18" t="s">
        <v>2871</v>
      </c>
      <c r="N22" s="18" t="s">
        <v>40</v>
      </c>
      <c r="O22" s="18" t="s">
        <v>2872</v>
      </c>
      <c r="P22" s="18" t="s">
        <v>2873</v>
      </c>
      <c r="Q22" s="18" t="s">
        <v>53</v>
      </c>
      <c r="R22" s="18" t="s">
        <v>2874</v>
      </c>
      <c r="S22" s="18" t="s">
        <v>1295</v>
      </c>
      <c r="T22" s="18" t="s">
        <v>42</v>
      </c>
      <c r="U22" s="18" t="s">
        <v>2875</v>
      </c>
      <c r="V22" s="18" t="s">
        <v>2876</v>
      </c>
      <c r="W22" s="18" t="s">
        <v>2877</v>
      </c>
      <c r="X22" s="18" t="s">
        <v>2878</v>
      </c>
      <c r="Y22" s="24" t="s">
        <v>92</v>
      </c>
      <c r="Z22" s="18" t="s">
        <v>1481</v>
      </c>
      <c r="AA22" s="18" t="s">
        <v>2879</v>
      </c>
      <c r="AB22" s="23"/>
      <c r="AC22" s="18" t="s">
        <v>2880</v>
      </c>
      <c r="AD22" s="18" t="s">
        <v>1580</v>
      </c>
      <c r="AE22" s="18" t="s">
        <v>115</v>
      </c>
      <c r="AF22" s="18" t="s">
        <v>2881</v>
      </c>
      <c r="AG22" s="18" t="s">
        <v>78</v>
      </c>
      <c r="AH22" s="18" t="s">
        <v>2882</v>
      </c>
      <c r="AI22" s="18" t="s">
        <v>1410</v>
      </c>
      <c r="AJ22" s="29"/>
      <c r="AK22" s="23" t="s">
        <v>2762</v>
      </c>
      <c r="AL22" s="18"/>
      <c r="AM22" s="24" t="s">
        <v>91</v>
      </c>
      <c r="AN22" s="18" t="s">
        <v>275</v>
      </c>
      <c r="AO22" s="18" t="s">
        <v>2883</v>
      </c>
      <c r="AP22" s="18" t="s">
        <v>2884</v>
      </c>
      <c r="AQ22" s="130"/>
      <c r="AR22" s="130"/>
    </row>
    <row r="23" spans="1:44" ht="150" customHeight="1" x14ac:dyDescent="0.3">
      <c r="A23" s="18" t="s">
        <v>750</v>
      </c>
      <c r="B23" s="24" t="s">
        <v>91</v>
      </c>
      <c r="C23" s="24" t="s">
        <v>35</v>
      </c>
      <c r="D23" s="24" t="s">
        <v>3837</v>
      </c>
      <c r="E23" s="45" t="s">
        <v>2618</v>
      </c>
      <c r="F23" s="184" t="s">
        <v>91</v>
      </c>
      <c r="G23" s="70">
        <v>4</v>
      </c>
      <c r="H23" s="70">
        <v>1</v>
      </c>
      <c r="I23" s="125" t="s">
        <v>2885</v>
      </c>
      <c r="J23" s="23" t="s">
        <v>2886</v>
      </c>
      <c r="K23" s="23" t="s">
        <v>2836</v>
      </c>
      <c r="L23" s="18" t="s">
        <v>38</v>
      </c>
      <c r="M23" s="18" t="s">
        <v>1504</v>
      </c>
      <c r="N23" s="24" t="s">
        <v>40</v>
      </c>
      <c r="O23" s="18"/>
      <c r="P23" s="18" t="s">
        <v>1423</v>
      </c>
      <c r="Q23" s="18" t="s">
        <v>53</v>
      </c>
      <c r="R23" s="18" t="s">
        <v>2887</v>
      </c>
      <c r="S23" s="18" t="s">
        <v>2249</v>
      </c>
      <c r="T23" s="18" t="s">
        <v>42</v>
      </c>
      <c r="U23" s="18" t="s">
        <v>2888</v>
      </c>
      <c r="V23" s="18" t="s">
        <v>2889</v>
      </c>
      <c r="W23" s="18" t="s">
        <v>2890</v>
      </c>
      <c r="X23" s="18" t="s">
        <v>2281</v>
      </c>
      <c r="Y23" s="24" t="s">
        <v>92</v>
      </c>
      <c r="Z23" s="18" t="s">
        <v>2891</v>
      </c>
      <c r="AA23" s="18" t="s">
        <v>2892</v>
      </c>
      <c r="AB23" s="18"/>
      <c r="AC23" s="18" t="s">
        <v>503</v>
      </c>
      <c r="AD23" s="18" t="s">
        <v>2893</v>
      </c>
      <c r="AE23" s="18" t="s">
        <v>383</v>
      </c>
      <c r="AF23" s="18" t="s">
        <v>77</v>
      </c>
      <c r="AG23" s="18" t="s">
        <v>2894</v>
      </c>
      <c r="AH23" s="18" t="s">
        <v>2895</v>
      </c>
      <c r="AI23" s="18" t="s">
        <v>2896</v>
      </c>
      <c r="AJ23" s="18" t="s">
        <v>2897</v>
      </c>
      <c r="AK23" s="18" t="s">
        <v>2898</v>
      </c>
      <c r="AL23" s="18"/>
      <c r="AM23" s="24"/>
      <c r="AN23" s="18"/>
      <c r="AO23" s="18"/>
      <c r="AP23" s="18"/>
      <c r="AQ23" s="130"/>
      <c r="AR23" s="130"/>
    </row>
    <row r="24" spans="1:44" ht="45" customHeight="1" x14ac:dyDescent="0.3">
      <c r="A24" s="18" t="s">
        <v>2899</v>
      </c>
      <c r="B24" s="24" t="s">
        <v>92</v>
      </c>
      <c r="C24" s="24" t="s">
        <v>494</v>
      </c>
      <c r="D24" s="24" t="s">
        <v>3839</v>
      </c>
      <c r="E24" s="191" t="s">
        <v>2618</v>
      </c>
      <c r="F24" s="184" t="s">
        <v>91</v>
      </c>
      <c r="G24" s="70">
        <v>1</v>
      </c>
      <c r="H24" s="70">
        <v>0</v>
      </c>
      <c r="I24" s="24"/>
      <c r="J24" s="18"/>
      <c r="K24" s="18"/>
      <c r="L24" s="18"/>
      <c r="M24" s="18"/>
      <c r="N24" s="41"/>
      <c r="O24" s="18"/>
      <c r="P24" s="18"/>
      <c r="Q24" s="18"/>
      <c r="R24" s="18"/>
      <c r="S24" s="18"/>
      <c r="T24" s="18"/>
      <c r="U24" s="18"/>
      <c r="V24" s="18"/>
      <c r="W24" s="18"/>
      <c r="X24" s="18"/>
      <c r="Y24" s="24"/>
      <c r="Z24" s="18"/>
      <c r="AA24" s="18"/>
      <c r="AB24" s="18"/>
      <c r="AC24" s="18"/>
      <c r="AD24" s="18"/>
      <c r="AE24" s="18"/>
      <c r="AF24" s="18"/>
      <c r="AG24" s="18"/>
      <c r="AH24" s="126"/>
      <c r="AI24" s="18"/>
      <c r="AJ24" s="18"/>
      <c r="AK24" s="18"/>
      <c r="AL24" s="18"/>
      <c r="AM24" s="24"/>
      <c r="AN24" s="18"/>
      <c r="AO24" s="18"/>
      <c r="AP24" s="18"/>
      <c r="AQ24" s="130"/>
      <c r="AR24" s="130"/>
    </row>
    <row r="25" spans="1:44" ht="210" customHeight="1" x14ac:dyDescent="0.3">
      <c r="A25" s="18" t="s">
        <v>663</v>
      </c>
      <c r="B25" s="24" t="s">
        <v>91</v>
      </c>
      <c r="C25" s="24" t="s">
        <v>35</v>
      </c>
      <c r="D25" s="24" t="s">
        <v>3837</v>
      </c>
      <c r="E25" s="45" t="s">
        <v>2618</v>
      </c>
      <c r="F25" s="184" t="s">
        <v>92</v>
      </c>
      <c r="G25" s="70">
        <v>6</v>
      </c>
      <c r="H25" s="70">
        <v>6</v>
      </c>
      <c r="I25" s="125" t="s">
        <v>2900</v>
      </c>
      <c r="J25" s="23" t="s">
        <v>2901</v>
      </c>
      <c r="K25" s="23" t="s">
        <v>2836</v>
      </c>
      <c r="L25" s="18" t="s">
        <v>2902</v>
      </c>
      <c r="M25" s="18" t="s">
        <v>51</v>
      </c>
      <c r="N25" s="18" t="s">
        <v>68</v>
      </c>
      <c r="O25" s="18" t="s">
        <v>2903</v>
      </c>
      <c r="P25" s="18" t="s">
        <v>1317</v>
      </c>
      <c r="Q25" s="18" t="s">
        <v>53</v>
      </c>
      <c r="R25" s="18" t="s">
        <v>666</v>
      </c>
      <c r="S25" s="18" t="s">
        <v>2181</v>
      </c>
      <c r="T25" s="18" t="s">
        <v>668</v>
      </c>
      <c r="U25" s="18" t="s">
        <v>483</v>
      </c>
      <c r="V25" s="18" t="s">
        <v>175</v>
      </c>
      <c r="W25" s="18" t="s">
        <v>2904</v>
      </c>
      <c r="X25" s="18" t="s">
        <v>267</v>
      </c>
      <c r="Y25" s="18"/>
      <c r="Z25" s="18" t="s">
        <v>2905</v>
      </c>
      <c r="AA25" s="18"/>
      <c r="AB25" s="18"/>
      <c r="AC25" s="18" t="s">
        <v>2906</v>
      </c>
      <c r="AD25" s="18" t="s">
        <v>2907</v>
      </c>
      <c r="AE25" s="18" t="s">
        <v>1293</v>
      </c>
      <c r="AF25" s="18" t="s">
        <v>2176</v>
      </c>
      <c r="AG25" s="18"/>
      <c r="AH25" s="18" t="s">
        <v>2908</v>
      </c>
      <c r="AI25" s="18" t="s">
        <v>1568</v>
      </c>
      <c r="AJ25" s="18"/>
      <c r="AK25" s="18"/>
      <c r="AL25" s="18"/>
      <c r="AM25" s="24"/>
      <c r="AN25" s="18"/>
      <c r="AO25" s="18"/>
      <c r="AP25" s="18"/>
      <c r="AQ25" s="130"/>
      <c r="AR25" s="130"/>
    </row>
    <row r="26" spans="1:44" ht="210" customHeight="1" x14ac:dyDescent="0.3">
      <c r="A26" s="18" t="s">
        <v>663</v>
      </c>
      <c r="B26" s="24" t="s">
        <v>91</v>
      </c>
      <c r="C26" s="24" t="s">
        <v>35</v>
      </c>
      <c r="D26" s="24" t="s">
        <v>3837</v>
      </c>
      <c r="E26" s="45" t="s">
        <v>2676</v>
      </c>
      <c r="F26" s="184"/>
      <c r="G26" s="130"/>
      <c r="H26" s="130"/>
      <c r="I26" s="125" t="s">
        <v>2909</v>
      </c>
      <c r="J26" s="23" t="s">
        <v>2910</v>
      </c>
      <c r="K26" s="23" t="s">
        <v>2911</v>
      </c>
      <c r="L26" s="18" t="s">
        <v>2912</v>
      </c>
      <c r="M26" s="18" t="s">
        <v>51</v>
      </c>
      <c r="N26" s="18" t="s">
        <v>52</v>
      </c>
      <c r="O26" s="18"/>
      <c r="P26" s="18" t="s">
        <v>2305</v>
      </c>
      <c r="Q26" s="18" t="s">
        <v>53</v>
      </c>
      <c r="R26" s="18" t="s">
        <v>666</v>
      </c>
      <c r="S26" s="18" t="s">
        <v>2181</v>
      </c>
      <c r="T26" s="18" t="s">
        <v>668</v>
      </c>
      <c r="U26" s="18" t="s">
        <v>483</v>
      </c>
      <c r="V26" s="18" t="s">
        <v>175</v>
      </c>
      <c r="W26" s="18" t="s">
        <v>2913</v>
      </c>
      <c r="X26" s="18" t="s">
        <v>267</v>
      </c>
      <c r="Y26" s="18"/>
      <c r="Z26" s="18" t="s">
        <v>2905</v>
      </c>
      <c r="AA26" s="18" t="s">
        <v>2914</v>
      </c>
      <c r="AB26" s="18"/>
      <c r="AC26" s="18" t="s">
        <v>2915</v>
      </c>
      <c r="AD26" s="18" t="s">
        <v>2907</v>
      </c>
      <c r="AE26" s="18" t="s">
        <v>1293</v>
      </c>
      <c r="AF26" s="18" t="s">
        <v>2176</v>
      </c>
      <c r="AG26" s="18" t="s">
        <v>2916</v>
      </c>
      <c r="AH26" s="18" t="s">
        <v>2917</v>
      </c>
      <c r="AI26" s="18" t="s">
        <v>1568</v>
      </c>
      <c r="AJ26" s="18" t="s">
        <v>2918</v>
      </c>
      <c r="AK26" s="18"/>
      <c r="AL26" s="18"/>
      <c r="AM26" s="24" t="s">
        <v>91</v>
      </c>
      <c r="AN26" s="18" t="s">
        <v>186</v>
      </c>
      <c r="AO26" s="18"/>
      <c r="AP26" s="18" t="s">
        <v>2919</v>
      </c>
      <c r="AQ26" s="130"/>
      <c r="AR26" s="130"/>
    </row>
    <row r="27" spans="1:44" ht="259.95" customHeight="1" x14ac:dyDescent="0.3">
      <c r="A27" s="18" t="s">
        <v>663</v>
      </c>
      <c r="B27" s="24" t="s">
        <v>91</v>
      </c>
      <c r="C27" s="24" t="s">
        <v>35</v>
      </c>
      <c r="D27" s="24" t="s">
        <v>3837</v>
      </c>
      <c r="E27" s="45" t="s">
        <v>2676</v>
      </c>
      <c r="F27" s="184"/>
      <c r="G27" s="70"/>
      <c r="H27" s="70"/>
      <c r="I27" s="125" t="s">
        <v>2920</v>
      </c>
      <c r="J27" s="23" t="s">
        <v>2921</v>
      </c>
      <c r="K27" s="18" t="s">
        <v>2620</v>
      </c>
      <c r="L27" s="18" t="s">
        <v>2922</v>
      </c>
      <c r="M27" s="18" t="s">
        <v>51</v>
      </c>
      <c r="N27" s="18" t="s">
        <v>68</v>
      </c>
      <c r="O27" s="18" t="s">
        <v>2923</v>
      </c>
      <c r="P27" s="18" t="s">
        <v>1858</v>
      </c>
      <c r="Q27" s="18" t="s">
        <v>53</v>
      </c>
      <c r="R27" s="18" t="s">
        <v>666</v>
      </c>
      <c r="S27" s="18" t="s">
        <v>2181</v>
      </c>
      <c r="T27" s="18" t="s">
        <v>668</v>
      </c>
      <c r="U27" s="18" t="s">
        <v>483</v>
      </c>
      <c r="V27" s="18" t="s">
        <v>265</v>
      </c>
      <c r="W27" s="18" t="s">
        <v>2924</v>
      </c>
      <c r="X27" s="18" t="s">
        <v>2925</v>
      </c>
      <c r="Y27" s="18" t="s">
        <v>2926</v>
      </c>
      <c r="Z27" s="18" t="s">
        <v>2927</v>
      </c>
      <c r="AA27" s="18" t="s">
        <v>1453</v>
      </c>
      <c r="AB27" s="18"/>
      <c r="AC27" s="18" t="s">
        <v>2928</v>
      </c>
      <c r="AD27" s="18" t="s">
        <v>2929</v>
      </c>
      <c r="AE27" s="18" t="s">
        <v>167</v>
      </c>
      <c r="AF27" s="18" t="s">
        <v>2176</v>
      </c>
      <c r="AG27" s="18" t="s">
        <v>61</v>
      </c>
      <c r="AH27" s="18" t="s">
        <v>2930</v>
      </c>
      <c r="AI27" s="18" t="s">
        <v>2931</v>
      </c>
      <c r="AJ27" s="18" t="s">
        <v>2932</v>
      </c>
      <c r="AK27" s="18" t="s">
        <v>2933</v>
      </c>
      <c r="AL27" s="18"/>
      <c r="AM27" s="24"/>
      <c r="AN27" s="18"/>
      <c r="AO27" s="18"/>
      <c r="AP27" s="18"/>
      <c r="AQ27" s="130"/>
      <c r="AR27" s="130"/>
    </row>
    <row r="28" spans="1:44" ht="210" customHeight="1" x14ac:dyDescent="0.3">
      <c r="A28" s="18" t="s">
        <v>663</v>
      </c>
      <c r="B28" s="24" t="s">
        <v>91</v>
      </c>
      <c r="C28" s="24" t="s">
        <v>35</v>
      </c>
      <c r="D28" s="24" t="s">
        <v>3837</v>
      </c>
      <c r="E28" s="45" t="s">
        <v>2676</v>
      </c>
      <c r="F28" s="184"/>
      <c r="G28" s="70"/>
      <c r="H28" s="70"/>
      <c r="I28" s="125" t="s">
        <v>2934</v>
      </c>
      <c r="J28" s="23" t="s">
        <v>2935</v>
      </c>
      <c r="K28" s="23" t="s">
        <v>2836</v>
      </c>
      <c r="L28" s="18" t="s">
        <v>2936</v>
      </c>
      <c r="M28" s="18" t="s">
        <v>51</v>
      </c>
      <c r="N28" s="18" t="s">
        <v>91</v>
      </c>
      <c r="O28" s="18" t="s">
        <v>2937</v>
      </c>
      <c r="P28" s="18" t="s">
        <v>2938</v>
      </c>
      <c r="Q28" s="18" t="s">
        <v>329</v>
      </c>
      <c r="R28" s="18" t="s">
        <v>666</v>
      </c>
      <c r="S28" s="18" t="s">
        <v>2181</v>
      </c>
      <c r="T28" s="18" t="s">
        <v>1126</v>
      </c>
      <c r="U28" s="18" t="s">
        <v>483</v>
      </c>
      <c r="V28" s="18" t="s">
        <v>175</v>
      </c>
      <c r="W28" s="18" t="s">
        <v>2939</v>
      </c>
      <c r="X28" s="18" t="s">
        <v>267</v>
      </c>
      <c r="Y28" s="18" t="s">
        <v>2940</v>
      </c>
      <c r="Z28" s="18" t="s">
        <v>2941</v>
      </c>
      <c r="AA28" s="18" t="s">
        <v>2942</v>
      </c>
      <c r="AB28" s="18"/>
      <c r="AC28" s="18"/>
      <c r="AD28" s="18"/>
      <c r="AE28" s="18"/>
      <c r="AF28" s="18"/>
      <c r="AG28" s="18"/>
      <c r="AH28" s="18"/>
      <c r="AI28" s="18"/>
      <c r="AJ28" s="18"/>
      <c r="AK28" s="18"/>
      <c r="AL28" s="18"/>
      <c r="AM28" s="24"/>
      <c r="AN28" s="18"/>
      <c r="AO28" s="18"/>
      <c r="AP28" s="18"/>
      <c r="AQ28" s="130"/>
      <c r="AR28" s="130"/>
    </row>
    <row r="29" spans="1:44" ht="259.95" customHeight="1" x14ac:dyDescent="0.3">
      <c r="A29" s="18" t="s">
        <v>663</v>
      </c>
      <c r="B29" s="24" t="s">
        <v>91</v>
      </c>
      <c r="C29" s="24" t="s">
        <v>35</v>
      </c>
      <c r="D29" s="24" t="s">
        <v>3837</v>
      </c>
      <c r="E29" s="45" t="s">
        <v>2618</v>
      </c>
      <c r="F29" s="184" t="s">
        <v>92</v>
      </c>
      <c r="G29" s="70"/>
      <c r="H29" s="70"/>
      <c r="I29" s="125" t="s">
        <v>2943</v>
      </c>
      <c r="J29" s="23" t="s">
        <v>2944</v>
      </c>
      <c r="K29" s="18" t="s">
        <v>2620</v>
      </c>
      <c r="L29" s="18" t="s">
        <v>2945</v>
      </c>
      <c r="M29" s="18" t="s">
        <v>2946</v>
      </c>
      <c r="N29" s="18" t="s">
        <v>91</v>
      </c>
      <c r="O29" s="18" t="s">
        <v>2947</v>
      </c>
      <c r="P29" s="18" t="s">
        <v>2948</v>
      </c>
      <c r="Q29" s="18" t="s">
        <v>41</v>
      </c>
      <c r="R29" s="18" t="s">
        <v>2949</v>
      </c>
      <c r="S29" s="18" t="s">
        <v>2950</v>
      </c>
      <c r="T29" s="18" t="s">
        <v>1126</v>
      </c>
      <c r="U29" s="18" t="s">
        <v>1636</v>
      </c>
      <c r="V29" s="18"/>
      <c r="W29" s="18"/>
      <c r="X29" s="18"/>
      <c r="Y29" s="18"/>
      <c r="Z29" s="18"/>
      <c r="AA29" s="18"/>
      <c r="AB29" s="18"/>
      <c r="AC29" s="18" t="s">
        <v>166</v>
      </c>
      <c r="AD29" s="18" t="s">
        <v>2951</v>
      </c>
      <c r="AE29" s="18" t="s">
        <v>115</v>
      </c>
      <c r="AF29" s="18" t="s">
        <v>2952</v>
      </c>
      <c r="AG29" s="18" t="s">
        <v>2953</v>
      </c>
      <c r="AH29" s="18" t="s">
        <v>2954</v>
      </c>
      <c r="AI29" s="18" t="s">
        <v>183</v>
      </c>
      <c r="AJ29" s="18" t="s">
        <v>2955</v>
      </c>
      <c r="AK29" s="18"/>
      <c r="AL29" s="18" t="s">
        <v>2956</v>
      </c>
      <c r="AM29" s="24"/>
      <c r="AN29" s="18"/>
      <c r="AO29" s="18"/>
      <c r="AP29" s="18"/>
      <c r="AQ29" s="130"/>
      <c r="AR29" s="130"/>
    </row>
    <row r="30" spans="1:44" ht="180" customHeight="1" x14ac:dyDescent="0.3">
      <c r="A30" s="18" t="s">
        <v>663</v>
      </c>
      <c r="B30" s="24" t="s">
        <v>91</v>
      </c>
      <c r="C30" s="24" t="s">
        <v>35</v>
      </c>
      <c r="D30" s="24" t="s">
        <v>3837</v>
      </c>
      <c r="E30" s="45" t="s">
        <v>2676</v>
      </c>
      <c r="F30" s="184"/>
      <c r="G30" s="70"/>
      <c r="H30" s="70"/>
      <c r="I30" s="136" t="s">
        <v>260</v>
      </c>
      <c r="J30" s="23" t="s">
        <v>2957</v>
      </c>
      <c r="K30" s="23" t="s">
        <v>2836</v>
      </c>
      <c r="L30" s="18" t="s">
        <v>2621</v>
      </c>
      <c r="M30" s="18" t="s">
        <v>1504</v>
      </c>
      <c r="N30" s="18" t="s">
        <v>91</v>
      </c>
      <c r="O30" s="18" t="s">
        <v>2958</v>
      </c>
      <c r="P30" s="18" t="s">
        <v>2959</v>
      </c>
      <c r="Q30" s="18" t="s">
        <v>53</v>
      </c>
      <c r="R30" s="18" t="s">
        <v>666</v>
      </c>
      <c r="S30" s="18" t="s">
        <v>2960</v>
      </c>
      <c r="T30" s="18" t="s">
        <v>1126</v>
      </c>
      <c r="U30" s="18" t="s">
        <v>159</v>
      </c>
      <c r="V30" s="18" t="s">
        <v>1510</v>
      </c>
      <c r="W30" s="18" t="s">
        <v>2961</v>
      </c>
      <c r="X30" s="18" t="s">
        <v>2962</v>
      </c>
      <c r="Y30" s="18" t="s">
        <v>2940</v>
      </c>
      <c r="Z30" s="18" t="s">
        <v>2963</v>
      </c>
      <c r="AA30" s="18" t="s">
        <v>2964</v>
      </c>
      <c r="AB30" s="18" t="s">
        <v>2965</v>
      </c>
      <c r="AC30" s="18" t="s">
        <v>2966</v>
      </c>
      <c r="AD30" s="18" t="s">
        <v>2967</v>
      </c>
      <c r="AE30" s="18" t="s">
        <v>1293</v>
      </c>
      <c r="AF30" s="18" t="s">
        <v>2968</v>
      </c>
      <c r="AG30" s="18" t="s">
        <v>2969</v>
      </c>
      <c r="AH30" s="18" t="s">
        <v>2970</v>
      </c>
      <c r="AI30" s="18" t="s">
        <v>1568</v>
      </c>
      <c r="AJ30" s="18"/>
      <c r="AK30" s="18" t="s">
        <v>2971</v>
      </c>
      <c r="AL30" s="18"/>
      <c r="AM30" s="24"/>
      <c r="AN30" s="18"/>
      <c r="AO30" s="18"/>
      <c r="AP30" s="18"/>
      <c r="AQ30" s="130"/>
      <c r="AR30" s="130"/>
    </row>
    <row r="31" spans="1:44" ht="40.049999999999997" customHeight="1" x14ac:dyDescent="0.3">
      <c r="A31" s="18" t="s">
        <v>2563</v>
      </c>
      <c r="B31" s="24" t="s">
        <v>92</v>
      </c>
      <c r="C31" s="24" t="s">
        <v>35</v>
      </c>
      <c r="D31" s="24" t="s">
        <v>3842</v>
      </c>
      <c r="E31" s="45" t="s">
        <v>2676</v>
      </c>
      <c r="F31" s="184"/>
      <c r="G31" s="70">
        <v>2</v>
      </c>
      <c r="H31" s="70">
        <v>0</v>
      </c>
      <c r="I31" s="136"/>
      <c r="J31" s="23"/>
      <c r="K31" s="23"/>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24"/>
      <c r="AN31" s="18"/>
      <c r="AO31" s="18"/>
      <c r="AP31" s="18"/>
      <c r="AQ31" s="130"/>
      <c r="AR31" s="130"/>
    </row>
    <row r="32" spans="1:44" ht="150" customHeight="1" x14ac:dyDescent="0.3">
      <c r="A32" s="18" t="s">
        <v>2972</v>
      </c>
      <c r="B32" s="24" t="s">
        <v>91</v>
      </c>
      <c r="C32" s="24" t="s">
        <v>388</v>
      </c>
      <c r="D32" s="24" t="s">
        <v>3833</v>
      </c>
      <c r="E32" s="191" t="s">
        <v>2676</v>
      </c>
      <c r="F32" s="21"/>
      <c r="G32" s="70">
        <v>1</v>
      </c>
      <c r="H32" s="70">
        <v>1</v>
      </c>
      <c r="I32" s="24" t="s">
        <v>260</v>
      </c>
      <c r="J32" s="23" t="s">
        <v>2973</v>
      </c>
      <c r="K32" s="23" t="s">
        <v>2974</v>
      </c>
      <c r="L32" s="18" t="s">
        <v>2975</v>
      </c>
      <c r="M32" s="18" t="s">
        <v>51</v>
      </c>
      <c r="N32" s="24" t="s">
        <v>68</v>
      </c>
      <c r="O32" s="18" t="s">
        <v>2976</v>
      </c>
      <c r="P32" s="18" t="s">
        <v>2977</v>
      </c>
      <c r="Q32" s="18" t="s">
        <v>41</v>
      </c>
      <c r="R32" s="18" t="s">
        <v>2978</v>
      </c>
      <c r="S32" s="18" t="s">
        <v>2979</v>
      </c>
      <c r="T32" s="18" t="s">
        <v>1126</v>
      </c>
      <c r="U32" s="18" t="s">
        <v>324</v>
      </c>
      <c r="V32" s="18"/>
      <c r="W32" s="18"/>
      <c r="X32" s="18"/>
      <c r="Y32" s="18"/>
      <c r="Z32" s="18"/>
      <c r="AA32" s="18"/>
      <c r="AB32" s="18"/>
      <c r="AC32" s="18" t="s">
        <v>2980</v>
      </c>
      <c r="AD32" s="18" t="s">
        <v>2981</v>
      </c>
      <c r="AE32" s="18" t="s">
        <v>1293</v>
      </c>
      <c r="AF32" s="18" t="s">
        <v>77</v>
      </c>
      <c r="AG32" s="18" t="s">
        <v>61</v>
      </c>
      <c r="AH32" s="18" t="s">
        <v>2982</v>
      </c>
      <c r="AI32" s="18" t="s">
        <v>2983</v>
      </c>
      <c r="AJ32" s="18" t="s">
        <v>2984</v>
      </c>
      <c r="AK32" s="18" t="s">
        <v>2190</v>
      </c>
      <c r="AL32" s="18" t="s">
        <v>2985</v>
      </c>
      <c r="AM32" s="24" t="s">
        <v>91</v>
      </c>
      <c r="AN32" s="18" t="s">
        <v>257</v>
      </c>
      <c r="AO32" s="24" t="s">
        <v>92</v>
      </c>
      <c r="AP32" s="18"/>
      <c r="AQ32" s="130"/>
      <c r="AR32" s="130"/>
    </row>
    <row r="33" spans="1:44" ht="199.95" customHeight="1" x14ac:dyDescent="0.3">
      <c r="A33" s="18" t="s">
        <v>373</v>
      </c>
      <c r="B33" s="24" t="s">
        <v>91</v>
      </c>
      <c r="C33" s="24" t="s">
        <v>35</v>
      </c>
      <c r="D33" s="24" t="s">
        <v>3839</v>
      </c>
      <c r="E33" s="45" t="s">
        <v>2618</v>
      </c>
      <c r="F33" s="184" t="s">
        <v>92</v>
      </c>
      <c r="G33" s="70">
        <v>1</v>
      </c>
      <c r="H33" s="70">
        <v>1</v>
      </c>
      <c r="I33" s="125" t="s">
        <v>2114</v>
      </c>
      <c r="J33" s="23" t="s">
        <v>2986</v>
      </c>
      <c r="K33" s="23" t="s">
        <v>2620</v>
      </c>
      <c r="L33" s="18" t="s">
        <v>2621</v>
      </c>
      <c r="M33" s="18" t="s">
        <v>172</v>
      </c>
      <c r="N33" s="24" t="s">
        <v>40</v>
      </c>
      <c r="O33" s="18" t="s">
        <v>2987</v>
      </c>
      <c r="P33" s="18" t="s">
        <v>2988</v>
      </c>
      <c r="Q33" s="18" t="s">
        <v>53</v>
      </c>
      <c r="R33" s="18" t="s">
        <v>2989</v>
      </c>
      <c r="S33" s="18" t="s">
        <v>2990</v>
      </c>
      <c r="T33" s="18" t="s">
        <v>232</v>
      </c>
      <c r="U33" s="18" t="s">
        <v>2991</v>
      </c>
      <c r="V33" s="18"/>
      <c r="W33" s="18" t="s">
        <v>2992</v>
      </c>
      <c r="X33" s="18" t="s">
        <v>2993</v>
      </c>
      <c r="Y33" s="24" t="s">
        <v>92</v>
      </c>
      <c r="Z33" s="18" t="s">
        <v>2994</v>
      </c>
      <c r="AA33" s="18" t="s">
        <v>2995</v>
      </c>
      <c r="AB33" s="18" t="s">
        <v>2996</v>
      </c>
      <c r="AC33" s="18"/>
      <c r="AD33" s="18" t="s">
        <v>2997</v>
      </c>
      <c r="AE33" s="18" t="s">
        <v>1710</v>
      </c>
      <c r="AF33" s="18" t="s">
        <v>2998</v>
      </c>
      <c r="AG33" s="18" t="s">
        <v>2999</v>
      </c>
      <c r="AH33" s="18" t="s">
        <v>3000</v>
      </c>
      <c r="AI33" s="18" t="s">
        <v>3001</v>
      </c>
      <c r="AJ33" s="23" t="s">
        <v>3002</v>
      </c>
      <c r="AK33" s="23" t="s">
        <v>3003</v>
      </c>
      <c r="AL33" s="18"/>
      <c r="AM33" s="24" t="s">
        <v>92</v>
      </c>
      <c r="AN33" s="18" t="s">
        <v>122</v>
      </c>
      <c r="AO33" s="24" t="s">
        <v>92</v>
      </c>
      <c r="AP33" s="18"/>
      <c r="AQ33" s="130"/>
      <c r="AR33" s="130"/>
    </row>
    <row r="34" spans="1:44" ht="220.05" customHeight="1" x14ac:dyDescent="0.3">
      <c r="A34" s="18" t="s">
        <v>2565</v>
      </c>
      <c r="B34" s="24" t="s">
        <v>91</v>
      </c>
      <c r="C34" s="24" t="s">
        <v>494</v>
      </c>
      <c r="D34" s="24" t="s">
        <v>3833</v>
      </c>
      <c r="E34" s="191" t="s">
        <v>2618</v>
      </c>
      <c r="F34" s="184" t="s">
        <v>92</v>
      </c>
      <c r="G34" s="70">
        <v>1</v>
      </c>
      <c r="H34" s="70">
        <v>1</v>
      </c>
      <c r="I34" s="125" t="s">
        <v>2086</v>
      </c>
      <c r="J34" s="23" t="s">
        <v>3004</v>
      </c>
      <c r="K34" s="23" t="s">
        <v>2722</v>
      </c>
      <c r="L34" s="18" t="s">
        <v>2628</v>
      </c>
      <c r="M34" s="18" t="s">
        <v>155</v>
      </c>
      <c r="N34" s="24" t="s">
        <v>40</v>
      </c>
      <c r="O34" s="18"/>
      <c r="P34" s="18" t="s">
        <v>1297</v>
      </c>
      <c r="Q34" s="18" t="s">
        <v>329</v>
      </c>
      <c r="R34" s="18" t="s">
        <v>245</v>
      </c>
      <c r="S34" s="187" t="s">
        <v>498</v>
      </c>
      <c r="T34" s="18" t="s">
        <v>232</v>
      </c>
      <c r="U34" s="18" t="s">
        <v>324</v>
      </c>
      <c r="V34" s="18" t="s">
        <v>947</v>
      </c>
      <c r="W34" s="18" t="s">
        <v>3005</v>
      </c>
      <c r="X34" s="18" t="s">
        <v>466</v>
      </c>
      <c r="Y34" s="24" t="s">
        <v>92</v>
      </c>
      <c r="Z34" s="18" t="s">
        <v>3006</v>
      </c>
      <c r="AA34" s="18" t="s">
        <v>3007</v>
      </c>
      <c r="AB34" s="18" t="s">
        <v>3008</v>
      </c>
      <c r="AC34" s="18"/>
      <c r="AD34" s="18"/>
      <c r="AE34" s="18"/>
      <c r="AF34" s="18"/>
      <c r="AG34" s="18"/>
      <c r="AH34" s="18"/>
      <c r="AI34" s="18"/>
      <c r="AJ34" s="23"/>
      <c r="AK34" s="23"/>
      <c r="AL34" s="18"/>
      <c r="AM34" s="24" t="s">
        <v>453</v>
      </c>
      <c r="AN34" s="18" t="s">
        <v>257</v>
      </c>
      <c r="AO34" s="18" t="s">
        <v>3009</v>
      </c>
      <c r="AP34" s="18" t="s">
        <v>3010</v>
      </c>
      <c r="AQ34" s="130"/>
      <c r="AR34" s="130"/>
    </row>
    <row r="35" spans="1:44" ht="150" customHeight="1" x14ac:dyDescent="0.3">
      <c r="A35" s="18" t="s">
        <v>2566</v>
      </c>
      <c r="B35" s="24" t="s">
        <v>91</v>
      </c>
      <c r="C35" s="24" t="s">
        <v>2567</v>
      </c>
      <c r="D35" s="24" t="s">
        <v>3837</v>
      </c>
      <c r="E35" s="191" t="s">
        <v>2676</v>
      </c>
      <c r="F35" s="184"/>
      <c r="G35" s="70">
        <v>1</v>
      </c>
      <c r="H35" s="70">
        <v>1</v>
      </c>
      <c r="I35" s="136" t="s">
        <v>260</v>
      </c>
      <c r="J35" s="23" t="s">
        <v>3011</v>
      </c>
      <c r="K35" s="23" t="s">
        <v>2836</v>
      </c>
      <c r="L35" s="18" t="s">
        <v>65</v>
      </c>
      <c r="M35" s="18" t="s">
        <v>51</v>
      </c>
      <c r="N35" s="18" t="s">
        <v>52</v>
      </c>
      <c r="O35" s="18"/>
      <c r="P35" s="18" t="s">
        <v>1317</v>
      </c>
      <c r="Q35" s="18" t="s">
        <v>53</v>
      </c>
      <c r="R35" s="18" t="s">
        <v>2322</v>
      </c>
      <c r="S35" s="188" t="s">
        <v>3012</v>
      </c>
      <c r="T35" s="18" t="s">
        <v>42</v>
      </c>
      <c r="U35" s="18" t="s">
        <v>324</v>
      </c>
      <c r="V35" s="18" t="s">
        <v>331</v>
      </c>
      <c r="W35" s="18" t="s">
        <v>3013</v>
      </c>
      <c r="X35" s="18" t="s">
        <v>704</v>
      </c>
      <c r="Y35" s="24"/>
      <c r="Z35" s="18"/>
      <c r="AA35" s="18"/>
      <c r="AB35" s="18"/>
      <c r="AC35" s="18"/>
      <c r="AD35" s="18" t="s">
        <v>1412</v>
      </c>
      <c r="AE35" s="18" t="s">
        <v>115</v>
      </c>
      <c r="AF35" s="18" t="s">
        <v>77</v>
      </c>
      <c r="AG35" s="18"/>
      <c r="AH35" s="18" t="s">
        <v>447</v>
      </c>
      <c r="AI35" s="18"/>
      <c r="AJ35" s="23"/>
      <c r="AK35" s="23"/>
      <c r="AL35" s="18"/>
      <c r="AM35" s="24" t="s">
        <v>85</v>
      </c>
      <c r="AN35" s="18"/>
      <c r="AO35" s="18"/>
      <c r="AP35" s="18"/>
      <c r="AQ35" s="130"/>
      <c r="AR35" s="130"/>
    </row>
    <row r="36" spans="1:44" ht="400.05" customHeight="1" x14ac:dyDescent="0.3">
      <c r="A36" s="18" t="s">
        <v>511</v>
      </c>
      <c r="B36" s="24" t="s">
        <v>91</v>
      </c>
      <c r="C36" s="24" t="s">
        <v>388</v>
      </c>
      <c r="D36" s="24" t="s">
        <v>3839</v>
      </c>
      <c r="E36" s="45" t="s">
        <v>2618</v>
      </c>
      <c r="F36" s="184" t="s">
        <v>91</v>
      </c>
      <c r="G36" s="70">
        <v>1</v>
      </c>
      <c r="H36" s="70">
        <v>1</v>
      </c>
      <c r="I36" s="125" t="s">
        <v>512</v>
      </c>
      <c r="J36" s="23" t="s">
        <v>3014</v>
      </c>
      <c r="K36" s="23" t="s">
        <v>2620</v>
      </c>
      <c r="L36" s="18" t="s">
        <v>2628</v>
      </c>
      <c r="M36" s="18" t="s">
        <v>419</v>
      </c>
      <c r="N36" s="24" t="s">
        <v>68</v>
      </c>
      <c r="O36" s="18" t="s">
        <v>2062</v>
      </c>
      <c r="P36" s="18" t="s">
        <v>3015</v>
      </c>
      <c r="Q36" s="18" t="s">
        <v>53</v>
      </c>
      <c r="R36" s="18" t="s">
        <v>3016</v>
      </c>
      <c r="S36" s="18" t="s">
        <v>1362</v>
      </c>
      <c r="T36" s="18" t="s">
        <v>2798</v>
      </c>
      <c r="U36" s="18" t="s">
        <v>3017</v>
      </c>
      <c r="V36" s="18" t="s">
        <v>3018</v>
      </c>
      <c r="W36" s="18" t="s">
        <v>3019</v>
      </c>
      <c r="X36" s="18" t="s">
        <v>2056</v>
      </c>
      <c r="Y36" s="18" t="s">
        <v>3020</v>
      </c>
      <c r="Z36" s="18" t="s">
        <v>3021</v>
      </c>
      <c r="AA36" s="18" t="s">
        <v>3022</v>
      </c>
      <c r="AB36" s="23" t="s">
        <v>3023</v>
      </c>
      <c r="AC36" s="18" t="s">
        <v>3024</v>
      </c>
      <c r="AD36" s="18" t="s">
        <v>3025</v>
      </c>
      <c r="AE36" s="18" t="s">
        <v>3026</v>
      </c>
      <c r="AF36" s="18" t="s">
        <v>116</v>
      </c>
      <c r="AG36" s="18" t="s">
        <v>1001</v>
      </c>
      <c r="AH36" s="18" t="s">
        <v>3027</v>
      </c>
      <c r="AI36" s="18" t="s">
        <v>2698</v>
      </c>
      <c r="AJ36" s="29" t="s">
        <v>3028</v>
      </c>
      <c r="AK36" s="23" t="s">
        <v>3029</v>
      </c>
      <c r="AL36" s="18"/>
      <c r="AM36" s="24" t="s">
        <v>91</v>
      </c>
      <c r="AN36" s="18" t="s">
        <v>186</v>
      </c>
      <c r="AO36" s="18" t="s">
        <v>3030</v>
      </c>
      <c r="AP36" s="18"/>
      <c r="AQ36" s="130"/>
      <c r="AR36" s="130"/>
    </row>
    <row r="37" spans="1:44" ht="300" customHeight="1" x14ac:dyDescent="0.3">
      <c r="A37" s="18" t="s">
        <v>3031</v>
      </c>
      <c r="B37" s="24" t="s">
        <v>91</v>
      </c>
      <c r="C37" s="24" t="s">
        <v>494</v>
      </c>
      <c r="D37" s="24" t="s">
        <v>3834</v>
      </c>
      <c r="E37" s="45" t="s">
        <v>2618</v>
      </c>
      <c r="F37" s="184" t="s">
        <v>91</v>
      </c>
      <c r="G37" s="70">
        <v>1</v>
      </c>
      <c r="H37" s="70">
        <v>1</v>
      </c>
      <c r="I37" s="125" t="s">
        <v>3032</v>
      </c>
      <c r="J37" s="29" t="s">
        <v>3033</v>
      </c>
      <c r="K37" s="189" t="s">
        <v>3034</v>
      </c>
      <c r="L37" s="18" t="s">
        <v>3035</v>
      </c>
      <c r="M37" s="18" t="s">
        <v>1504</v>
      </c>
      <c r="N37" s="24" t="s">
        <v>68</v>
      </c>
      <c r="O37" s="18" t="s">
        <v>3036</v>
      </c>
      <c r="P37" s="18" t="s">
        <v>1317</v>
      </c>
      <c r="Q37" s="18" t="s">
        <v>53</v>
      </c>
      <c r="R37" s="18" t="s">
        <v>3037</v>
      </c>
      <c r="S37" s="18" t="s">
        <v>3038</v>
      </c>
      <c r="T37" s="18" t="s">
        <v>42</v>
      </c>
      <c r="U37" s="18" t="s">
        <v>138</v>
      </c>
      <c r="V37" s="18"/>
      <c r="W37" s="18" t="s">
        <v>3039</v>
      </c>
      <c r="X37" s="18" t="s">
        <v>3040</v>
      </c>
      <c r="Y37" s="24"/>
      <c r="Z37" s="18" t="s">
        <v>3041</v>
      </c>
      <c r="AA37" s="18" t="s">
        <v>3042</v>
      </c>
      <c r="AB37" s="23" t="s">
        <v>3043</v>
      </c>
      <c r="AC37" s="18" t="s">
        <v>586</v>
      </c>
      <c r="AD37" s="18" t="s">
        <v>3044</v>
      </c>
      <c r="AE37" s="18" t="s">
        <v>167</v>
      </c>
      <c r="AF37" s="18" t="s">
        <v>205</v>
      </c>
      <c r="AG37" s="18" t="s">
        <v>1908</v>
      </c>
      <c r="AH37" s="18" t="s">
        <v>3045</v>
      </c>
      <c r="AI37" s="18" t="s">
        <v>183</v>
      </c>
      <c r="AJ37" s="29" t="s">
        <v>3046</v>
      </c>
      <c r="AK37" s="23" t="s">
        <v>2024</v>
      </c>
      <c r="AL37" s="18" t="s">
        <v>3047</v>
      </c>
      <c r="AM37" s="24" t="s">
        <v>92</v>
      </c>
      <c r="AN37" s="18" t="s">
        <v>257</v>
      </c>
      <c r="AO37" s="18" t="s">
        <v>3048</v>
      </c>
      <c r="AP37" s="18" t="s">
        <v>3049</v>
      </c>
      <c r="AQ37" s="130"/>
      <c r="AR37" s="130"/>
    </row>
    <row r="38" spans="1:44" ht="40.049999999999997" customHeight="1" x14ac:dyDescent="0.3">
      <c r="A38" s="18" t="s">
        <v>2569</v>
      </c>
      <c r="B38" s="24" t="s">
        <v>92</v>
      </c>
      <c r="C38" s="24" t="s">
        <v>35</v>
      </c>
      <c r="D38" s="24" t="s">
        <v>3837</v>
      </c>
      <c r="E38" s="45" t="s">
        <v>2676</v>
      </c>
      <c r="F38" s="184"/>
      <c r="G38" s="70">
        <v>1</v>
      </c>
      <c r="H38" s="70">
        <v>0</v>
      </c>
      <c r="I38" s="125"/>
      <c r="J38" s="29"/>
      <c r="K38" s="189"/>
      <c r="L38" s="18"/>
      <c r="M38" s="18"/>
      <c r="N38" s="24"/>
      <c r="O38" s="18"/>
      <c r="P38" s="18"/>
      <c r="Q38" s="18"/>
      <c r="R38" s="18"/>
      <c r="S38" s="18"/>
      <c r="T38" s="18"/>
      <c r="U38" s="18"/>
      <c r="V38" s="18"/>
      <c r="W38" s="18"/>
      <c r="X38" s="18"/>
      <c r="Y38" s="24"/>
      <c r="Z38" s="18"/>
      <c r="AA38" s="18"/>
      <c r="AB38" s="23"/>
      <c r="AC38" s="18"/>
      <c r="AD38" s="18"/>
      <c r="AE38" s="18"/>
      <c r="AF38" s="18"/>
      <c r="AG38" s="18"/>
      <c r="AH38" s="18"/>
      <c r="AI38" s="18"/>
      <c r="AJ38" s="29"/>
      <c r="AK38" s="23"/>
      <c r="AL38" s="18"/>
      <c r="AM38" s="24"/>
      <c r="AN38" s="18"/>
      <c r="AO38" s="18"/>
      <c r="AP38" s="18"/>
      <c r="AQ38" s="130"/>
      <c r="AR38" s="130"/>
    </row>
    <row r="39" spans="1:44" ht="240" customHeight="1" x14ac:dyDescent="0.3">
      <c r="A39" s="18" t="s">
        <v>2570</v>
      </c>
      <c r="B39" s="24" t="s">
        <v>91</v>
      </c>
      <c r="C39" s="24" t="s">
        <v>35</v>
      </c>
      <c r="D39" s="24" t="s">
        <v>3837</v>
      </c>
      <c r="E39" s="45" t="s">
        <v>2676</v>
      </c>
      <c r="F39" s="184"/>
      <c r="G39" s="70">
        <v>2</v>
      </c>
      <c r="H39" s="70">
        <v>1</v>
      </c>
      <c r="I39" s="136" t="s">
        <v>3050</v>
      </c>
      <c r="J39" s="29" t="s">
        <v>3051</v>
      </c>
      <c r="K39" s="23" t="s">
        <v>2620</v>
      </c>
      <c r="L39" s="18" t="s">
        <v>2621</v>
      </c>
      <c r="M39" s="18" t="s">
        <v>1504</v>
      </c>
      <c r="N39" s="24" t="s">
        <v>68</v>
      </c>
      <c r="O39" s="18" t="s">
        <v>3052</v>
      </c>
      <c r="P39" s="18" t="s">
        <v>3053</v>
      </c>
      <c r="Q39" s="18" t="s">
        <v>329</v>
      </c>
      <c r="R39" s="18" t="s">
        <v>3054</v>
      </c>
      <c r="S39" s="18" t="s">
        <v>3055</v>
      </c>
      <c r="T39" s="18" t="s">
        <v>42</v>
      </c>
      <c r="U39" s="18" t="s">
        <v>159</v>
      </c>
      <c r="V39" s="18" t="s">
        <v>2058</v>
      </c>
      <c r="W39" s="18" t="s">
        <v>3056</v>
      </c>
      <c r="X39" s="18" t="s">
        <v>2196</v>
      </c>
      <c r="Y39" s="24" t="s">
        <v>3057</v>
      </c>
      <c r="Z39" s="18" t="s">
        <v>3058</v>
      </c>
      <c r="AA39" s="18" t="s">
        <v>3059</v>
      </c>
      <c r="AB39" s="23" t="s">
        <v>3060</v>
      </c>
      <c r="AC39" s="18"/>
      <c r="AD39" s="18"/>
      <c r="AE39" s="18"/>
      <c r="AF39" s="18"/>
      <c r="AG39" s="18"/>
      <c r="AH39" s="18"/>
      <c r="AI39" s="18"/>
      <c r="AJ39" s="29"/>
      <c r="AK39" s="23"/>
      <c r="AL39" s="18"/>
      <c r="AM39" s="24" t="s">
        <v>91</v>
      </c>
      <c r="AN39" s="18" t="s">
        <v>86</v>
      </c>
      <c r="AO39" s="18" t="s">
        <v>3061</v>
      </c>
      <c r="AP39" s="18" t="s">
        <v>3062</v>
      </c>
      <c r="AQ39" s="130"/>
      <c r="AR39" s="130"/>
    </row>
    <row r="40" spans="1:44" ht="160.05000000000001" customHeight="1" x14ac:dyDescent="0.3">
      <c r="A40" s="18" t="s">
        <v>1998</v>
      </c>
      <c r="B40" s="24" t="s">
        <v>91</v>
      </c>
      <c r="C40" s="24" t="s">
        <v>95</v>
      </c>
      <c r="D40" s="24" t="s">
        <v>3838</v>
      </c>
      <c r="E40" s="191" t="s">
        <v>2618</v>
      </c>
      <c r="F40" s="184" t="s">
        <v>91</v>
      </c>
      <c r="G40" s="70">
        <v>5</v>
      </c>
      <c r="H40" s="70">
        <v>5</v>
      </c>
      <c r="I40" s="125" t="s">
        <v>3063</v>
      </c>
      <c r="J40" s="23" t="s">
        <v>3064</v>
      </c>
      <c r="K40" s="23" t="s">
        <v>2620</v>
      </c>
      <c r="L40" s="18" t="s">
        <v>3065</v>
      </c>
      <c r="M40" s="18" t="s">
        <v>1405</v>
      </c>
      <c r="N40" s="24" t="s">
        <v>91</v>
      </c>
      <c r="O40" s="18" t="s">
        <v>3066</v>
      </c>
      <c r="P40" s="18" t="s">
        <v>1650</v>
      </c>
      <c r="Q40" s="23" t="s">
        <v>41</v>
      </c>
      <c r="R40" s="18" t="s">
        <v>3067</v>
      </c>
      <c r="S40" s="18" t="s">
        <v>3068</v>
      </c>
      <c r="T40" s="18" t="s">
        <v>1126</v>
      </c>
      <c r="U40" s="18" t="s">
        <v>159</v>
      </c>
      <c r="V40" s="18"/>
      <c r="W40" s="18"/>
      <c r="X40" s="18"/>
      <c r="Y40" s="18"/>
      <c r="Z40" s="18"/>
      <c r="AA40" s="18"/>
      <c r="AB40" s="23"/>
      <c r="AC40" s="18" t="s">
        <v>1011</v>
      </c>
      <c r="AD40" s="18" t="s">
        <v>3069</v>
      </c>
      <c r="AE40" s="18" t="s">
        <v>408</v>
      </c>
      <c r="AF40" s="18" t="s">
        <v>116</v>
      </c>
      <c r="AG40" s="18" t="s">
        <v>1908</v>
      </c>
      <c r="AH40" s="18" t="s">
        <v>3070</v>
      </c>
      <c r="AI40" s="18" t="s">
        <v>3071</v>
      </c>
      <c r="AJ40" s="29" t="s">
        <v>3072</v>
      </c>
      <c r="AK40" s="23" t="s">
        <v>1567</v>
      </c>
      <c r="AL40" s="18"/>
      <c r="AM40" s="24" t="s">
        <v>91</v>
      </c>
      <c r="AN40" s="18" t="s">
        <v>257</v>
      </c>
      <c r="AO40" s="18" t="s">
        <v>3073</v>
      </c>
      <c r="AP40" s="18" t="s">
        <v>3074</v>
      </c>
      <c r="AQ40" s="130"/>
      <c r="AR40" s="130"/>
    </row>
    <row r="41" spans="1:44" ht="160.05000000000001" customHeight="1" x14ac:dyDescent="0.3">
      <c r="A41" s="18" t="s">
        <v>1998</v>
      </c>
      <c r="B41" s="24"/>
      <c r="C41" s="24" t="s">
        <v>95</v>
      </c>
      <c r="D41" s="24" t="s">
        <v>3838</v>
      </c>
      <c r="E41" s="191" t="s">
        <v>2618</v>
      </c>
      <c r="F41" s="184" t="s">
        <v>91</v>
      </c>
      <c r="G41" s="70"/>
      <c r="H41" s="70"/>
      <c r="I41" s="125" t="s">
        <v>3063</v>
      </c>
      <c r="J41" s="23" t="s">
        <v>3075</v>
      </c>
      <c r="K41" s="23" t="s">
        <v>3076</v>
      </c>
      <c r="L41" s="18" t="s">
        <v>3077</v>
      </c>
      <c r="M41" s="18" t="s">
        <v>1405</v>
      </c>
      <c r="N41" s="24" t="s">
        <v>68</v>
      </c>
      <c r="O41" s="18" t="s">
        <v>3078</v>
      </c>
      <c r="P41" s="18" t="s">
        <v>1317</v>
      </c>
      <c r="Q41" s="23" t="s">
        <v>41</v>
      </c>
      <c r="R41" s="18" t="s">
        <v>3067</v>
      </c>
      <c r="S41" s="18" t="s">
        <v>158</v>
      </c>
      <c r="T41" s="18" t="s">
        <v>2770</v>
      </c>
      <c r="U41" s="18" t="s">
        <v>159</v>
      </c>
      <c r="V41" s="18"/>
      <c r="W41" s="18"/>
      <c r="X41" s="18"/>
      <c r="Y41" s="18"/>
      <c r="Z41" s="18"/>
      <c r="AA41" s="18"/>
      <c r="AB41" s="23"/>
      <c r="AC41" s="18" t="s">
        <v>1011</v>
      </c>
      <c r="AD41" s="18" t="s">
        <v>1340</v>
      </c>
      <c r="AE41" s="18" t="s">
        <v>408</v>
      </c>
      <c r="AF41" s="18" t="s">
        <v>116</v>
      </c>
      <c r="AG41" s="18" t="s">
        <v>1908</v>
      </c>
      <c r="AH41" s="18" t="s">
        <v>3079</v>
      </c>
      <c r="AI41" s="18" t="s">
        <v>3071</v>
      </c>
      <c r="AJ41" s="29" t="s">
        <v>3072</v>
      </c>
      <c r="AK41" s="23" t="s">
        <v>1567</v>
      </c>
      <c r="AL41" s="18" t="s">
        <v>3080</v>
      </c>
      <c r="AM41" s="24"/>
      <c r="AN41" s="18"/>
      <c r="AO41" s="24"/>
      <c r="AP41" s="18"/>
      <c r="AQ41" s="130"/>
      <c r="AR41" s="130"/>
    </row>
    <row r="42" spans="1:44" ht="160.05000000000001" customHeight="1" x14ac:dyDescent="0.3">
      <c r="A42" s="18" t="s">
        <v>1998</v>
      </c>
      <c r="B42" s="24"/>
      <c r="C42" s="24" t="s">
        <v>95</v>
      </c>
      <c r="D42" s="24" t="s">
        <v>3838</v>
      </c>
      <c r="E42" s="191" t="s">
        <v>2618</v>
      </c>
      <c r="F42" s="184" t="s">
        <v>91</v>
      </c>
      <c r="G42" s="70"/>
      <c r="H42" s="70"/>
      <c r="I42" s="125" t="s">
        <v>2008</v>
      </c>
      <c r="J42" s="23" t="s">
        <v>3081</v>
      </c>
      <c r="K42" s="23" t="s">
        <v>2620</v>
      </c>
      <c r="L42" s="18" t="s">
        <v>2628</v>
      </c>
      <c r="M42" s="18" t="s">
        <v>1405</v>
      </c>
      <c r="N42" s="24" t="s">
        <v>40</v>
      </c>
      <c r="O42" s="18" t="s">
        <v>3082</v>
      </c>
      <c r="P42" s="18" t="s">
        <v>1650</v>
      </c>
      <c r="Q42" s="23" t="s">
        <v>41</v>
      </c>
      <c r="R42" s="18" t="s">
        <v>3067</v>
      </c>
      <c r="S42" s="18" t="s">
        <v>158</v>
      </c>
      <c r="T42" s="18" t="s">
        <v>2125</v>
      </c>
      <c r="U42" s="18" t="s">
        <v>159</v>
      </c>
      <c r="V42" s="18"/>
      <c r="W42" s="18"/>
      <c r="X42" s="18"/>
      <c r="Y42" s="18"/>
      <c r="Z42" s="18"/>
      <c r="AA42" s="18"/>
      <c r="AB42" s="23"/>
      <c r="AC42" s="18" t="s">
        <v>563</v>
      </c>
      <c r="AD42" s="18" t="s">
        <v>1340</v>
      </c>
      <c r="AE42" s="18" t="s">
        <v>408</v>
      </c>
      <c r="AF42" s="18" t="s">
        <v>116</v>
      </c>
      <c r="AG42" s="18" t="s">
        <v>446</v>
      </c>
      <c r="AH42" s="18" t="s">
        <v>447</v>
      </c>
      <c r="AI42" s="18" t="s">
        <v>2002</v>
      </c>
      <c r="AJ42" s="29" t="s">
        <v>3083</v>
      </c>
      <c r="AK42" s="23" t="s">
        <v>3084</v>
      </c>
      <c r="AL42" s="18"/>
      <c r="AM42" s="24"/>
      <c r="AN42" s="18"/>
      <c r="AO42" s="24"/>
      <c r="AP42" s="18"/>
      <c r="AQ42" s="130"/>
      <c r="AR42" s="130"/>
    </row>
    <row r="43" spans="1:44" ht="120" customHeight="1" x14ac:dyDescent="0.3">
      <c r="A43" s="18" t="s">
        <v>1998</v>
      </c>
      <c r="B43" s="24"/>
      <c r="C43" s="24" t="s">
        <v>95</v>
      </c>
      <c r="D43" s="24" t="s">
        <v>3838</v>
      </c>
      <c r="E43" s="191" t="s">
        <v>2618</v>
      </c>
      <c r="F43" s="184" t="s">
        <v>91</v>
      </c>
      <c r="G43" s="70"/>
      <c r="H43" s="70"/>
      <c r="I43" s="125" t="s">
        <v>1997</v>
      </c>
      <c r="J43" s="23" t="s">
        <v>3085</v>
      </c>
      <c r="K43" s="23" t="s">
        <v>2620</v>
      </c>
      <c r="L43" s="18" t="s">
        <v>2628</v>
      </c>
      <c r="M43" s="18" t="s">
        <v>1405</v>
      </c>
      <c r="N43" s="24" t="s">
        <v>91</v>
      </c>
      <c r="O43" s="18" t="s">
        <v>3086</v>
      </c>
      <c r="P43" s="18" t="s">
        <v>3087</v>
      </c>
      <c r="Q43" s="23" t="s">
        <v>41</v>
      </c>
      <c r="R43" s="18" t="s">
        <v>3067</v>
      </c>
      <c r="S43" s="18" t="s">
        <v>158</v>
      </c>
      <c r="T43" s="18" t="s">
        <v>1126</v>
      </c>
      <c r="U43" s="18" t="s">
        <v>159</v>
      </c>
      <c r="V43" s="18"/>
      <c r="W43" s="18"/>
      <c r="X43" s="18"/>
      <c r="Y43" s="18"/>
      <c r="Z43" s="18"/>
      <c r="AA43" s="18"/>
      <c r="AB43" s="23"/>
      <c r="AC43" s="18" t="s">
        <v>2639</v>
      </c>
      <c r="AD43" s="18" t="s">
        <v>3088</v>
      </c>
      <c r="AE43" s="18" t="s">
        <v>383</v>
      </c>
      <c r="AF43" s="18" t="s">
        <v>116</v>
      </c>
      <c r="AG43" s="18" t="s">
        <v>3089</v>
      </c>
      <c r="AH43" s="18" t="s">
        <v>3090</v>
      </c>
      <c r="AI43" s="18" t="s">
        <v>386</v>
      </c>
      <c r="AJ43" s="29" t="s">
        <v>3091</v>
      </c>
      <c r="AK43" s="23" t="s">
        <v>3092</v>
      </c>
      <c r="AL43" s="18" t="s">
        <v>3093</v>
      </c>
      <c r="AM43" s="24"/>
      <c r="AN43" s="18"/>
      <c r="AO43" s="24"/>
      <c r="AP43" s="18"/>
      <c r="AQ43" s="130"/>
      <c r="AR43" s="130"/>
    </row>
    <row r="44" spans="1:44" ht="120" customHeight="1" x14ac:dyDescent="0.3">
      <c r="A44" s="18" t="s">
        <v>1998</v>
      </c>
      <c r="B44" s="24"/>
      <c r="C44" s="24" t="s">
        <v>95</v>
      </c>
      <c r="D44" s="24" t="s">
        <v>3838</v>
      </c>
      <c r="E44" s="191" t="s">
        <v>2676</v>
      </c>
      <c r="F44" s="184"/>
      <c r="G44" s="70"/>
      <c r="H44" s="70"/>
      <c r="I44" s="125" t="s">
        <v>3063</v>
      </c>
      <c r="J44" s="23" t="s">
        <v>3094</v>
      </c>
      <c r="K44" s="23" t="s">
        <v>2620</v>
      </c>
      <c r="L44" s="18" t="s">
        <v>65</v>
      </c>
      <c r="M44" s="18" t="s">
        <v>1405</v>
      </c>
      <c r="N44" s="18" t="s">
        <v>52</v>
      </c>
      <c r="O44" s="18"/>
      <c r="P44" s="18" t="s">
        <v>3095</v>
      </c>
      <c r="Q44" s="23" t="s">
        <v>41</v>
      </c>
      <c r="R44" s="18" t="s">
        <v>3067</v>
      </c>
      <c r="S44" s="18" t="s">
        <v>158</v>
      </c>
      <c r="T44" s="18" t="s">
        <v>1126</v>
      </c>
      <c r="U44" s="18" t="s">
        <v>159</v>
      </c>
      <c r="V44" s="18"/>
      <c r="W44" s="18"/>
      <c r="X44" s="18"/>
      <c r="Y44" s="18"/>
      <c r="Z44" s="18"/>
      <c r="AA44" s="18"/>
      <c r="AB44" s="23"/>
      <c r="AC44" s="18" t="s">
        <v>1562</v>
      </c>
      <c r="AD44" s="18" t="s">
        <v>3096</v>
      </c>
      <c r="AE44" s="18" t="s">
        <v>167</v>
      </c>
      <c r="AF44" s="18" t="s">
        <v>116</v>
      </c>
      <c r="AG44" s="18" t="s">
        <v>253</v>
      </c>
      <c r="AH44" s="18" t="s">
        <v>3097</v>
      </c>
      <c r="AI44" s="18" t="s">
        <v>386</v>
      </c>
      <c r="AJ44" s="29" t="s">
        <v>3098</v>
      </c>
      <c r="AK44" s="23" t="s">
        <v>3099</v>
      </c>
      <c r="AL44" s="18"/>
      <c r="AM44" s="24"/>
      <c r="AN44" s="18"/>
      <c r="AO44" s="24"/>
      <c r="AP44" s="18"/>
      <c r="AQ44" s="130"/>
      <c r="AR44" s="130"/>
    </row>
    <row r="45" spans="1:44" ht="280.05" customHeight="1" x14ac:dyDescent="0.3">
      <c r="A45" s="18" t="s">
        <v>2572</v>
      </c>
      <c r="B45" s="24" t="s">
        <v>91</v>
      </c>
      <c r="C45" s="24" t="s">
        <v>54</v>
      </c>
      <c r="D45" s="24" t="s">
        <v>3833</v>
      </c>
      <c r="E45" s="191" t="s">
        <v>2676</v>
      </c>
      <c r="F45" s="21"/>
      <c r="G45" s="70">
        <v>2</v>
      </c>
      <c r="H45" s="70">
        <v>1</v>
      </c>
      <c r="I45" s="125" t="s">
        <v>3100</v>
      </c>
      <c r="J45" s="23" t="s">
        <v>3101</v>
      </c>
      <c r="K45" s="23" t="s">
        <v>2722</v>
      </c>
      <c r="L45" s="18" t="s">
        <v>3102</v>
      </c>
      <c r="M45" s="18" t="s">
        <v>1504</v>
      </c>
      <c r="N45" s="24" t="s">
        <v>91</v>
      </c>
      <c r="O45" s="61" t="s">
        <v>3103</v>
      </c>
      <c r="P45" s="18" t="s">
        <v>1565</v>
      </c>
      <c r="Q45" s="18" t="s">
        <v>41</v>
      </c>
      <c r="R45" s="18" t="s">
        <v>3104</v>
      </c>
      <c r="S45" s="18" t="s">
        <v>574</v>
      </c>
      <c r="T45" s="18" t="s">
        <v>42</v>
      </c>
      <c r="U45" s="18" t="s">
        <v>324</v>
      </c>
      <c r="V45" s="18"/>
      <c r="W45" s="18"/>
      <c r="X45" s="18"/>
      <c r="Y45" s="24"/>
      <c r="Z45" s="18"/>
      <c r="AA45" s="18"/>
      <c r="AB45" s="23"/>
      <c r="AC45" s="18" t="s">
        <v>166</v>
      </c>
      <c r="AD45" s="18" t="s">
        <v>1883</v>
      </c>
      <c r="AE45" s="18" t="s">
        <v>167</v>
      </c>
      <c r="AF45" s="18" t="s">
        <v>3105</v>
      </c>
      <c r="AG45" s="18" t="s">
        <v>220</v>
      </c>
      <c r="AH45" s="18" t="s">
        <v>3106</v>
      </c>
      <c r="AI45" s="18" t="s">
        <v>698</v>
      </c>
      <c r="AJ45" s="29" t="s">
        <v>3107</v>
      </c>
      <c r="AK45" s="23" t="s">
        <v>3108</v>
      </c>
      <c r="AL45" s="23"/>
      <c r="AM45" s="24" t="s">
        <v>92</v>
      </c>
      <c r="AN45" s="126" t="s">
        <v>86</v>
      </c>
      <c r="AO45" s="133" t="s">
        <v>3109</v>
      </c>
      <c r="AP45" s="18" t="s">
        <v>3110</v>
      </c>
      <c r="AR45" s="130"/>
    </row>
    <row r="46" spans="1:44" ht="30" customHeight="1" x14ac:dyDescent="0.3">
      <c r="A46" s="18" t="s">
        <v>2573</v>
      </c>
      <c r="B46" s="24" t="s">
        <v>92</v>
      </c>
      <c r="C46" s="24" t="s">
        <v>388</v>
      </c>
      <c r="D46" s="24" t="s">
        <v>3834</v>
      </c>
      <c r="E46" s="191" t="s">
        <v>2676</v>
      </c>
      <c r="F46" s="21"/>
      <c r="G46" s="70">
        <v>1</v>
      </c>
      <c r="H46" s="70">
        <v>0</v>
      </c>
      <c r="I46" s="125"/>
      <c r="J46" s="23"/>
      <c r="K46" s="23"/>
      <c r="L46" s="18"/>
      <c r="M46" s="18"/>
      <c r="N46" s="24"/>
      <c r="O46" s="61"/>
      <c r="P46" s="18"/>
      <c r="Q46" s="18"/>
      <c r="R46" s="18"/>
      <c r="S46" s="18"/>
      <c r="T46" s="18"/>
      <c r="U46" s="18"/>
      <c r="V46" s="18"/>
      <c r="W46" s="18"/>
      <c r="X46" s="18"/>
      <c r="Y46" s="24"/>
      <c r="Z46" s="18"/>
      <c r="AA46" s="18"/>
      <c r="AB46" s="23"/>
      <c r="AC46" s="18"/>
      <c r="AD46" s="18"/>
      <c r="AE46" s="18"/>
      <c r="AF46" s="18"/>
      <c r="AG46" s="18"/>
      <c r="AH46" s="18"/>
      <c r="AI46" s="18"/>
      <c r="AJ46" s="29"/>
      <c r="AK46" s="23"/>
      <c r="AL46" s="23"/>
      <c r="AM46" s="24"/>
      <c r="AN46" s="126"/>
      <c r="AO46" s="133"/>
      <c r="AP46" s="18"/>
      <c r="AR46" s="130"/>
    </row>
    <row r="47" spans="1:44" ht="180" customHeight="1" x14ac:dyDescent="0.3">
      <c r="A47" s="18" t="s">
        <v>3111</v>
      </c>
      <c r="B47" s="24" t="s">
        <v>91</v>
      </c>
      <c r="C47" s="24" t="s">
        <v>35</v>
      </c>
      <c r="D47" s="24" t="s">
        <v>3840</v>
      </c>
      <c r="E47" s="191" t="s">
        <v>2676</v>
      </c>
      <c r="F47" s="184"/>
      <c r="G47" s="70">
        <v>15</v>
      </c>
      <c r="H47" s="70">
        <v>3</v>
      </c>
      <c r="I47" s="125" t="s">
        <v>3112</v>
      </c>
      <c r="J47" s="23" t="s">
        <v>3113</v>
      </c>
      <c r="K47" s="23" t="s">
        <v>3114</v>
      </c>
      <c r="L47" s="18" t="s">
        <v>3115</v>
      </c>
      <c r="M47" s="18" t="s">
        <v>1405</v>
      </c>
      <c r="N47" s="24" t="s">
        <v>68</v>
      </c>
      <c r="O47" s="18" t="s">
        <v>3116</v>
      </c>
      <c r="P47" s="18" t="s">
        <v>1502</v>
      </c>
      <c r="Q47" s="23" t="s">
        <v>41</v>
      </c>
      <c r="R47" s="18" t="s">
        <v>3117</v>
      </c>
      <c r="S47" s="18" t="s">
        <v>3118</v>
      </c>
      <c r="T47" s="18" t="s">
        <v>3119</v>
      </c>
      <c r="U47" s="18" t="s">
        <v>108</v>
      </c>
      <c r="V47" s="41"/>
      <c r="W47" s="130"/>
      <c r="X47" s="18"/>
      <c r="Y47" s="18"/>
      <c r="Z47" s="18"/>
      <c r="AA47" s="18"/>
      <c r="AB47" s="23"/>
      <c r="AC47" s="18" t="s">
        <v>3120</v>
      </c>
      <c r="AD47" s="18" t="s">
        <v>3121</v>
      </c>
      <c r="AE47" s="18" t="s">
        <v>1293</v>
      </c>
      <c r="AF47" s="18" t="s">
        <v>116</v>
      </c>
      <c r="AG47" s="18" t="s">
        <v>3122</v>
      </c>
      <c r="AH47" s="18" t="s">
        <v>3123</v>
      </c>
      <c r="AI47" s="18" t="s">
        <v>3124</v>
      </c>
      <c r="AJ47" s="29" t="s">
        <v>3125</v>
      </c>
      <c r="AK47" s="23" t="s">
        <v>3126</v>
      </c>
      <c r="AL47" s="18" t="s">
        <v>3127</v>
      </c>
      <c r="AM47" s="132" t="s">
        <v>91</v>
      </c>
      <c r="AN47" s="126" t="s">
        <v>257</v>
      </c>
      <c r="AO47" s="18" t="s">
        <v>3128</v>
      </c>
      <c r="AP47" s="18" t="s">
        <v>3129</v>
      </c>
      <c r="AQ47" s="130"/>
      <c r="AR47" s="130"/>
    </row>
    <row r="48" spans="1:44" ht="150" customHeight="1" x14ac:dyDescent="0.3">
      <c r="A48" s="18" t="s">
        <v>3111</v>
      </c>
      <c r="B48" s="24" t="s">
        <v>91</v>
      </c>
      <c r="C48" s="24" t="s">
        <v>35</v>
      </c>
      <c r="D48" s="24" t="s">
        <v>3840</v>
      </c>
      <c r="E48" s="191" t="s">
        <v>2676</v>
      </c>
      <c r="F48" s="184"/>
      <c r="G48" s="70"/>
      <c r="H48" s="70"/>
      <c r="I48" s="125" t="s">
        <v>3844</v>
      </c>
      <c r="J48" s="23" t="s">
        <v>3130</v>
      </c>
      <c r="K48" s="23" t="s">
        <v>3131</v>
      </c>
      <c r="L48" s="18" t="s">
        <v>2621</v>
      </c>
      <c r="M48" s="18" t="s">
        <v>1504</v>
      </c>
      <c r="N48" s="24" t="s">
        <v>68</v>
      </c>
      <c r="O48" s="18" t="s">
        <v>3132</v>
      </c>
      <c r="P48" s="18" t="s">
        <v>3133</v>
      </c>
      <c r="Q48" s="18" t="s">
        <v>53</v>
      </c>
      <c r="R48" s="18" t="s">
        <v>3134</v>
      </c>
      <c r="S48" s="18" t="s">
        <v>1315</v>
      </c>
      <c r="T48" s="18" t="s">
        <v>1606</v>
      </c>
      <c r="U48" s="18" t="s">
        <v>324</v>
      </c>
      <c r="V48" s="18" t="s">
        <v>3135</v>
      </c>
      <c r="W48" s="61" t="s">
        <v>3136</v>
      </c>
      <c r="X48" s="18" t="s">
        <v>3137</v>
      </c>
      <c r="Y48" s="24" t="s">
        <v>92</v>
      </c>
      <c r="Z48" s="18" t="s">
        <v>3138</v>
      </c>
      <c r="AA48" s="18" t="s">
        <v>3139</v>
      </c>
      <c r="AB48" s="23"/>
      <c r="AC48" s="18" t="s">
        <v>3140</v>
      </c>
      <c r="AD48" s="18" t="s">
        <v>3141</v>
      </c>
      <c r="AE48" s="18" t="s">
        <v>1293</v>
      </c>
      <c r="AF48" s="18" t="s">
        <v>3142</v>
      </c>
      <c r="AG48" s="18" t="s">
        <v>3143</v>
      </c>
      <c r="AH48" s="18" t="s">
        <v>3144</v>
      </c>
      <c r="AI48" s="18" t="s">
        <v>386</v>
      </c>
      <c r="AJ48" s="29" t="s">
        <v>3145</v>
      </c>
      <c r="AK48" s="23" t="s">
        <v>2115</v>
      </c>
      <c r="AL48" s="18"/>
      <c r="AM48" s="132"/>
      <c r="AN48" s="126"/>
      <c r="AO48" s="18"/>
      <c r="AP48" s="18"/>
      <c r="AQ48" s="130"/>
      <c r="AR48" s="130"/>
    </row>
    <row r="49" spans="1:44" ht="40.049999999999997" customHeight="1" x14ac:dyDescent="0.3">
      <c r="A49" s="18" t="s">
        <v>3111</v>
      </c>
      <c r="B49" s="24" t="s">
        <v>92</v>
      </c>
      <c r="C49" s="24" t="s">
        <v>35</v>
      </c>
      <c r="D49" s="24" t="s">
        <v>3840</v>
      </c>
      <c r="E49" s="191" t="s">
        <v>2676</v>
      </c>
      <c r="F49" s="184"/>
      <c r="G49" s="70"/>
      <c r="H49" s="70"/>
      <c r="I49" s="125"/>
      <c r="J49" s="23"/>
      <c r="K49" s="23"/>
      <c r="L49" s="18"/>
      <c r="M49" s="18"/>
      <c r="N49" s="24"/>
      <c r="O49" s="18"/>
      <c r="P49" s="18"/>
      <c r="Q49" s="18"/>
      <c r="R49" s="18"/>
      <c r="S49" s="18"/>
      <c r="T49" s="18"/>
      <c r="U49" s="18"/>
      <c r="V49" s="18"/>
      <c r="W49" s="61"/>
      <c r="X49" s="18"/>
      <c r="Y49" s="24"/>
      <c r="Z49" s="18"/>
      <c r="AA49" s="18"/>
      <c r="AB49" s="23"/>
      <c r="AC49" s="18"/>
      <c r="AD49" s="18"/>
      <c r="AE49" s="18"/>
      <c r="AF49" s="18"/>
      <c r="AG49" s="18"/>
      <c r="AH49" s="18"/>
      <c r="AI49" s="18"/>
      <c r="AJ49" s="29"/>
      <c r="AK49" s="23"/>
      <c r="AL49" s="18"/>
      <c r="AM49" s="132"/>
      <c r="AN49" s="126"/>
      <c r="AO49" s="18"/>
      <c r="AP49" s="18"/>
      <c r="AQ49" s="130"/>
      <c r="AR49" s="130"/>
    </row>
    <row r="50" spans="1:44" ht="270" customHeight="1" x14ac:dyDescent="0.3">
      <c r="A50" s="18" t="s">
        <v>3111</v>
      </c>
      <c r="B50" s="24" t="s">
        <v>91</v>
      </c>
      <c r="C50" s="24" t="s">
        <v>35</v>
      </c>
      <c r="D50" s="24" t="s">
        <v>3840</v>
      </c>
      <c r="E50" s="191" t="s">
        <v>2676</v>
      </c>
      <c r="F50" s="184"/>
      <c r="G50" s="70"/>
      <c r="H50" s="70"/>
      <c r="I50" s="136" t="s">
        <v>260</v>
      </c>
      <c r="J50" s="23" t="s">
        <v>3146</v>
      </c>
      <c r="K50" s="23" t="s">
        <v>2620</v>
      </c>
      <c r="L50" s="18" t="s">
        <v>50</v>
      </c>
      <c r="M50" s="18" t="s">
        <v>51</v>
      </c>
      <c r="N50" s="18" t="s">
        <v>52</v>
      </c>
      <c r="O50" s="18"/>
      <c r="P50" s="18" t="s">
        <v>3147</v>
      </c>
      <c r="Q50" s="18" t="s">
        <v>53</v>
      </c>
      <c r="R50" s="18" t="s">
        <v>3148</v>
      </c>
      <c r="S50" s="18" t="s">
        <v>3149</v>
      </c>
      <c r="T50" s="18" t="s">
        <v>377</v>
      </c>
      <c r="U50" s="18" t="s">
        <v>324</v>
      </c>
      <c r="V50" s="18" t="s">
        <v>265</v>
      </c>
      <c r="W50" s="61" t="s">
        <v>3150</v>
      </c>
      <c r="X50" s="18" t="s">
        <v>3151</v>
      </c>
      <c r="Y50" s="24" t="s">
        <v>92</v>
      </c>
      <c r="Z50" s="18" t="s">
        <v>3152</v>
      </c>
      <c r="AA50" s="18" t="s">
        <v>3153</v>
      </c>
      <c r="AB50" s="23"/>
      <c r="AC50" s="18" t="s">
        <v>166</v>
      </c>
      <c r="AD50" s="18" t="s">
        <v>3154</v>
      </c>
      <c r="AE50" s="18" t="s">
        <v>1293</v>
      </c>
      <c r="AF50" s="18" t="s">
        <v>3155</v>
      </c>
      <c r="AG50" s="18" t="s">
        <v>61</v>
      </c>
      <c r="AH50" s="18" t="s">
        <v>3156</v>
      </c>
      <c r="AI50" s="18" t="s">
        <v>3157</v>
      </c>
      <c r="AJ50" s="29" t="s">
        <v>3158</v>
      </c>
      <c r="AK50" s="23" t="s">
        <v>3159</v>
      </c>
      <c r="AL50" s="18"/>
      <c r="AM50" s="132" t="s">
        <v>92</v>
      </c>
      <c r="AN50" s="126" t="s">
        <v>257</v>
      </c>
      <c r="AO50" s="18" t="s">
        <v>3160</v>
      </c>
      <c r="AP50" s="18" t="s">
        <v>3161</v>
      </c>
      <c r="AQ50" s="130"/>
      <c r="AR50" s="130"/>
    </row>
    <row r="51" spans="1:44" ht="210" customHeight="1" x14ac:dyDescent="0.3">
      <c r="A51" s="18" t="s">
        <v>3162</v>
      </c>
      <c r="B51" s="24" t="s">
        <v>92</v>
      </c>
      <c r="C51" s="24" t="s">
        <v>35</v>
      </c>
      <c r="D51" s="24" t="s">
        <v>3842</v>
      </c>
      <c r="E51" s="191" t="s">
        <v>2676</v>
      </c>
      <c r="F51" s="137"/>
      <c r="G51" s="70">
        <v>50</v>
      </c>
      <c r="H51" s="70">
        <v>1</v>
      </c>
      <c r="I51" s="29" t="s">
        <v>3163</v>
      </c>
      <c r="J51" s="23" t="s">
        <v>3164</v>
      </c>
      <c r="K51" s="23" t="s">
        <v>3165</v>
      </c>
      <c r="L51" s="18" t="s">
        <v>2621</v>
      </c>
      <c r="M51" s="18" t="s">
        <v>3166</v>
      </c>
      <c r="N51" s="24" t="s">
        <v>91</v>
      </c>
      <c r="O51" s="18" t="s">
        <v>3167</v>
      </c>
      <c r="P51" s="18" t="s">
        <v>3168</v>
      </c>
      <c r="Q51" s="23" t="s">
        <v>41</v>
      </c>
      <c r="R51" s="18" t="s">
        <v>3169</v>
      </c>
      <c r="S51" s="18" t="s">
        <v>3170</v>
      </c>
      <c r="T51" s="18" t="s">
        <v>232</v>
      </c>
      <c r="U51" s="18" t="s">
        <v>3171</v>
      </c>
      <c r="V51" s="18"/>
      <c r="W51" s="18"/>
      <c r="X51" s="18"/>
      <c r="Y51" s="24"/>
      <c r="Z51" s="18"/>
      <c r="AA51" s="18"/>
      <c r="AB51" s="18"/>
      <c r="AC51" s="18"/>
      <c r="AD51" s="18"/>
      <c r="AE51" s="18"/>
      <c r="AF51" s="18"/>
      <c r="AG51" s="18"/>
      <c r="AH51" s="18"/>
      <c r="AI51" s="18"/>
      <c r="AJ51" s="18"/>
      <c r="AK51" s="18"/>
      <c r="AL51" s="18"/>
      <c r="AM51" s="24"/>
      <c r="AN51" s="18"/>
      <c r="AO51" s="24"/>
      <c r="AP51" s="18"/>
      <c r="AQ51" s="130"/>
      <c r="AR51" s="130"/>
    </row>
    <row r="52" spans="1:44" ht="180" customHeight="1" x14ac:dyDescent="0.3">
      <c r="A52" s="18" t="s">
        <v>1918</v>
      </c>
      <c r="B52" s="24" t="s">
        <v>91</v>
      </c>
      <c r="C52" s="24" t="s">
        <v>35</v>
      </c>
      <c r="D52" s="24" t="s">
        <v>3838</v>
      </c>
      <c r="E52" s="45" t="s">
        <v>2618</v>
      </c>
      <c r="F52" s="184" t="s">
        <v>91</v>
      </c>
      <c r="G52" s="70">
        <v>2</v>
      </c>
      <c r="H52" s="70">
        <v>1</v>
      </c>
      <c r="I52" s="125" t="s">
        <v>1928</v>
      </c>
      <c r="J52" s="23" t="s">
        <v>3172</v>
      </c>
      <c r="K52" s="23" t="s">
        <v>2620</v>
      </c>
      <c r="L52" s="18" t="s">
        <v>3173</v>
      </c>
      <c r="M52" s="18" t="s">
        <v>3174</v>
      </c>
      <c r="N52" s="24" t="s">
        <v>68</v>
      </c>
      <c r="O52" s="18"/>
      <c r="P52" s="18" t="s">
        <v>1385</v>
      </c>
      <c r="Q52" s="18" t="s">
        <v>53</v>
      </c>
      <c r="R52" s="18" t="s">
        <v>1638</v>
      </c>
      <c r="S52" s="18" t="s">
        <v>3175</v>
      </c>
      <c r="T52" s="18" t="s">
        <v>2798</v>
      </c>
      <c r="U52" s="18" t="s">
        <v>159</v>
      </c>
      <c r="V52" s="18" t="s">
        <v>3176</v>
      </c>
      <c r="W52" s="18" t="s">
        <v>3177</v>
      </c>
      <c r="X52" s="18" t="s">
        <v>3178</v>
      </c>
      <c r="Y52" s="24" t="s">
        <v>92</v>
      </c>
      <c r="Z52" s="18" t="s">
        <v>3179</v>
      </c>
      <c r="AA52" s="23" t="s">
        <v>1921</v>
      </c>
      <c r="AB52" s="18"/>
      <c r="AC52" s="18" t="s">
        <v>3180</v>
      </c>
      <c r="AD52" s="18" t="s">
        <v>3181</v>
      </c>
      <c r="AE52" s="18" t="s">
        <v>1710</v>
      </c>
      <c r="AF52" s="18" t="s">
        <v>77</v>
      </c>
      <c r="AG52" s="18" t="s">
        <v>1908</v>
      </c>
      <c r="AH52" s="18" t="s">
        <v>1907</v>
      </c>
      <c r="AI52" s="18" t="s">
        <v>3182</v>
      </c>
      <c r="AJ52" s="23" t="s">
        <v>3183</v>
      </c>
      <c r="AK52" s="23" t="s">
        <v>1904</v>
      </c>
      <c r="AL52" s="18"/>
      <c r="AM52" s="24" t="s">
        <v>91</v>
      </c>
      <c r="AN52" s="18" t="s">
        <v>257</v>
      </c>
      <c r="AO52" s="18" t="s">
        <v>3184</v>
      </c>
      <c r="AP52" s="18" t="s">
        <v>3185</v>
      </c>
      <c r="AQ52" s="130"/>
      <c r="AR52" s="130"/>
    </row>
    <row r="53" spans="1:44" ht="150" customHeight="1" x14ac:dyDescent="0.3">
      <c r="A53" s="18" t="s">
        <v>2575</v>
      </c>
      <c r="B53" s="24" t="s">
        <v>91</v>
      </c>
      <c r="C53" s="24" t="s">
        <v>638</v>
      </c>
      <c r="D53" s="24" t="s">
        <v>3834</v>
      </c>
      <c r="E53" s="191" t="s">
        <v>2676</v>
      </c>
      <c r="F53" s="186"/>
      <c r="G53" s="70">
        <v>1</v>
      </c>
      <c r="H53" s="70">
        <v>1</v>
      </c>
      <c r="I53" s="136" t="s">
        <v>260</v>
      </c>
      <c r="J53" s="23" t="s">
        <v>3186</v>
      </c>
      <c r="K53" s="23" t="s">
        <v>2620</v>
      </c>
      <c r="L53" s="18" t="s">
        <v>50</v>
      </c>
      <c r="M53" s="18" t="s">
        <v>51</v>
      </c>
      <c r="N53" s="18" t="s">
        <v>52</v>
      </c>
      <c r="O53" s="18"/>
      <c r="P53" s="18" t="s">
        <v>1317</v>
      </c>
      <c r="Q53" s="18" t="s">
        <v>53</v>
      </c>
      <c r="R53" s="18" t="s">
        <v>3187</v>
      </c>
      <c r="S53" s="18" t="s">
        <v>3188</v>
      </c>
      <c r="T53" s="18" t="s">
        <v>263</v>
      </c>
      <c r="U53" s="18" t="s">
        <v>3189</v>
      </c>
      <c r="V53" s="18" t="s">
        <v>3190</v>
      </c>
      <c r="W53" s="18" t="s">
        <v>3191</v>
      </c>
      <c r="X53" s="18" t="s">
        <v>3192</v>
      </c>
      <c r="Y53" s="18" t="s">
        <v>3193</v>
      </c>
      <c r="Z53" s="18" t="s">
        <v>3194</v>
      </c>
      <c r="AA53" s="61" t="s">
        <v>3195</v>
      </c>
      <c r="AB53" s="23" t="s">
        <v>3196</v>
      </c>
      <c r="AC53" s="18" t="s">
        <v>3197</v>
      </c>
      <c r="AD53" s="18" t="s">
        <v>3198</v>
      </c>
      <c r="AE53" s="18" t="s">
        <v>167</v>
      </c>
      <c r="AF53" s="18" t="s">
        <v>77</v>
      </c>
      <c r="AG53" s="18" t="s">
        <v>988</v>
      </c>
      <c r="AH53" s="18" t="s">
        <v>3199</v>
      </c>
      <c r="AI53" s="18" t="s">
        <v>1568</v>
      </c>
      <c r="AJ53" s="23" t="s">
        <v>3200</v>
      </c>
      <c r="AK53" s="23" t="s">
        <v>2019</v>
      </c>
      <c r="AL53" s="18" t="s">
        <v>3201</v>
      </c>
      <c r="AM53" s="24" t="s">
        <v>91</v>
      </c>
      <c r="AN53" s="18" t="s">
        <v>257</v>
      </c>
      <c r="AO53" s="18" t="s">
        <v>3202</v>
      </c>
      <c r="AP53" s="18"/>
      <c r="AQ53" s="130"/>
      <c r="AR53" s="130"/>
    </row>
    <row r="54" spans="1:44" ht="240" customHeight="1" x14ac:dyDescent="0.3">
      <c r="A54" s="18" t="s">
        <v>3203</v>
      </c>
      <c r="B54" s="24" t="s">
        <v>91</v>
      </c>
      <c r="C54" s="24" t="s">
        <v>494</v>
      </c>
      <c r="D54" s="24" t="s">
        <v>3833</v>
      </c>
      <c r="E54" s="191" t="s">
        <v>2618</v>
      </c>
      <c r="F54" s="124" t="s">
        <v>92</v>
      </c>
      <c r="G54" s="70">
        <v>1</v>
      </c>
      <c r="H54" s="70">
        <v>1</v>
      </c>
      <c r="I54" s="22" t="s">
        <v>1902</v>
      </c>
      <c r="J54" s="23" t="s">
        <v>3204</v>
      </c>
      <c r="K54" s="23" t="s">
        <v>2620</v>
      </c>
      <c r="L54" s="18" t="s">
        <v>2628</v>
      </c>
      <c r="M54" s="18" t="s">
        <v>133</v>
      </c>
      <c r="N54" s="24" t="s">
        <v>68</v>
      </c>
      <c r="O54" s="18"/>
      <c r="P54" s="41" t="s">
        <v>1440</v>
      </c>
      <c r="Q54" s="18" t="s">
        <v>53</v>
      </c>
      <c r="R54" s="18" t="s">
        <v>3205</v>
      </c>
      <c r="S54" s="18" t="s">
        <v>3206</v>
      </c>
      <c r="T54" s="18" t="s">
        <v>42</v>
      </c>
      <c r="U54" s="18" t="s">
        <v>324</v>
      </c>
      <c r="V54" s="18" t="s">
        <v>1510</v>
      </c>
      <c r="W54" s="18" t="s">
        <v>3207</v>
      </c>
      <c r="X54" s="18" t="s">
        <v>3208</v>
      </c>
      <c r="Y54" s="24" t="s">
        <v>92</v>
      </c>
      <c r="Z54" s="18" t="s">
        <v>2134</v>
      </c>
      <c r="AA54" s="41" t="s">
        <v>3209</v>
      </c>
      <c r="AB54" s="23"/>
      <c r="AC54" s="18" t="s">
        <v>2639</v>
      </c>
      <c r="AD54" s="18" t="s">
        <v>3210</v>
      </c>
      <c r="AE54" s="18" t="s">
        <v>115</v>
      </c>
      <c r="AF54" s="18" t="s">
        <v>116</v>
      </c>
      <c r="AG54" s="18" t="s">
        <v>913</v>
      </c>
      <c r="AH54" s="18" t="s">
        <v>3211</v>
      </c>
      <c r="AI54" s="18" t="s">
        <v>183</v>
      </c>
      <c r="AJ54" s="23" t="s">
        <v>2202</v>
      </c>
      <c r="AK54" s="23" t="s">
        <v>1586</v>
      </c>
      <c r="AL54" s="18"/>
      <c r="AM54" s="24" t="s">
        <v>92</v>
      </c>
      <c r="AN54" s="18" t="s">
        <v>257</v>
      </c>
      <c r="AO54" s="18" t="s">
        <v>3212</v>
      </c>
      <c r="AP54" s="18"/>
      <c r="AQ54" s="130"/>
      <c r="AR54" s="130"/>
    </row>
    <row r="55" spans="1:44" ht="100.05" customHeight="1" x14ac:dyDescent="0.3">
      <c r="A55" s="18" t="s">
        <v>730</v>
      </c>
      <c r="B55" s="24" t="s">
        <v>91</v>
      </c>
      <c r="C55" s="24" t="s">
        <v>35</v>
      </c>
      <c r="D55" s="24" t="s">
        <v>3835</v>
      </c>
      <c r="E55" s="45" t="s">
        <v>2618</v>
      </c>
      <c r="F55" s="184" t="s">
        <v>91</v>
      </c>
      <c r="G55" s="70">
        <v>2</v>
      </c>
      <c r="H55" s="70">
        <v>1</v>
      </c>
      <c r="I55" s="21" t="s">
        <v>3213</v>
      </c>
      <c r="J55" s="23" t="s">
        <v>3214</v>
      </c>
      <c r="K55" s="23" t="s">
        <v>2620</v>
      </c>
      <c r="L55" s="18" t="s">
        <v>3215</v>
      </c>
      <c r="M55" s="18" t="s">
        <v>215</v>
      </c>
      <c r="N55" s="24" t="s">
        <v>91</v>
      </c>
      <c r="O55" s="18" t="s">
        <v>3216</v>
      </c>
      <c r="P55" s="18" t="s">
        <v>3217</v>
      </c>
      <c r="Q55" s="23" t="s">
        <v>41</v>
      </c>
      <c r="R55" s="18" t="s">
        <v>734</v>
      </c>
      <c r="S55" s="18" t="s">
        <v>3218</v>
      </c>
      <c r="T55" s="18" t="s">
        <v>42</v>
      </c>
      <c r="U55" s="18" t="s">
        <v>159</v>
      </c>
      <c r="V55" s="18"/>
      <c r="W55" s="18"/>
      <c r="X55" s="18"/>
      <c r="Y55" s="18"/>
      <c r="Z55" s="18"/>
      <c r="AA55" s="24"/>
      <c r="AB55" s="18"/>
      <c r="AC55" s="18" t="s">
        <v>3219</v>
      </c>
      <c r="AD55" s="18" t="s">
        <v>3220</v>
      </c>
      <c r="AE55" s="18" t="s">
        <v>1293</v>
      </c>
      <c r="AF55" s="18" t="s">
        <v>1478</v>
      </c>
      <c r="AG55" s="18" t="s">
        <v>1826</v>
      </c>
      <c r="AH55" s="18" t="s">
        <v>3221</v>
      </c>
      <c r="AI55" s="18" t="s">
        <v>1410</v>
      </c>
      <c r="AJ55" s="18" t="s">
        <v>2433</v>
      </c>
      <c r="AK55" s="18" t="s">
        <v>3222</v>
      </c>
      <c r="AL55" s="18" t="s">
        <v>3223</v>
      </c>
      <c r="AM55" s="24" t="s">
        <v>92</v>
      </c>
      <c r="AN55" s="18" t="s">
        <v>257</v>
      </c>
      <c r="AO55" s="24" t="s">
        <v>92</v>
      </c>
      <c r="AP55" s="18"/>
      <c r="AQ55" s="130"/>
      <c r="AR55" s="130"/>
    </row>
    <row r="56" spans="1:44" ht="139.94999999999999" customHeight="1" x14ac:dyDescent="0.3">
      <c r="A56" s="18" t="s">
        <v>1257</v>
      </c>
      <c r="B56" s="24" t="s">
        <v>91</v>
      </c>
      <c r="C56" s="24" t="s">
        <v>1258</v>
      </c>
      <c r="D56" s="24" t="s">
        <v>3838</v>
      </c>
      <c r="E56" s="191" t="s">
        <v>2618</v>
      </c>
      <c r="F56" s="184" t="s">
        <v>92</v>
      </c>
      <c r="G56" s="70">
        <v>5</v>
      </c>
      <c r="H56" s="70">
        <v>5</v>
      </c>
      <c r="I56" s="125" t="s">
        <v>1891</v>
      </c>
      <c r="J56" s="23" t="s">
        <v>1890</v>
      </c>
      <c r="K56" s="23" t="s">
        <v>2620</v>
      </c>
      <c r="L56" s="18" t="s">
        <v>2628</v>
      </c>
      <c r="M56" s="18" t="s">
        <v>419</v>
      </c>
      <c r="N56" s="18" t="s">
        <v>52</v>
      </c>
      <c r="O56" s="131"/>
      <c r="P56" s="18" t="s">
        <v>1639</v>
      </c>
      <c r="Q56" s="18" t="s">
        <v>53</v>
      </c>
      <c r="R56" s="18" t="s">
        <v>3224</v>
      </c>
      <c r="S56" s="18" t="s">
        <v>1295</v>
      </c>
      <c r="T56" s="18" t="s">
        <v>42</v>
      </c>
      <c r="U56" s="18" t="s">
        <v>159</v>
      </c>
      <c r="V56" s="18" t="s">
        <v>3225</v>
      </c>
      <c r="W56" s="18" t="s">
        <v>3226</v>
      </c>
      <c r="X56" s="18" t="s">
        <v>342</v>
      </c>
      <c r="Y56" s="18" t="s">
        <v>3227</v>
      </c>
      <c r="Z56" s="18"/>
      <c r="AA56" s="24"/>
      <c r="AB56" s="18"/>
      <c r="AC56" s="18" t="s">
        <v>3228</v>
      </c>
      <c r="AD56" s="18" t="s">
        <v>3229</v>
      </c>
      <c r="AE56" s="18" t="s">
        <v>1293</v>
      </c>
      <c r="AF56" s="18" t="s">
        <v>77</v>
      </c>
      <c r="AG56" s="18" t="s">
        <v>3230</v>
      </c>
      <c r="AH56" s="18" t="s">
        <v>1889</v>
      </c>
      <c r="AI56" s="18" t="s">
        <v>183</v>
      </c>
      <c r="AJ56" s="18" t="s">
        <v>3231</v>
      </c>
      <c r="AK56" s="18"/>
      <c r="AL56" s="18"/>
      <c r="AM56" s="24" t="s">
        <v>85</v>
      </c>
      <c r="AN56" s="18" t="s">
        <v>257</v>
      </c>
      <c r="AO56" s="24" t="s">
        <v>92</v>
      </c>
      <c r="AP56" s="18" t="s">
        <v>3232</v>
      </c>
      <c r="AQ56" s="130"/>
      <c r="AR56" s="130"/>
    </row>
    <row r="57" spans="1:44" ht="199.95" customHeight="1" x14ac:dyDescent="0.3">
      <c r="A57" s="18" t="s">
        <v>1257</v>
      </c>
      <c r="B57" s="24" t="s">
        <v>91</v>
      </c>
      <c r="C57" s="24" t="s">
        <v>1258</v>
      </c>
      <c r="D57" s="24" t="s">
        <v>3838</v>
      </c>
      <c r="E57" s="191" t="s">
        <v>2618</v>
      </c>
      <c r="F57" s="184" t="s">
        <v>92</v>
      </c>
      <c r="G57" s="70"/>
      <c r="H57" s="70"/>
      <c r="I57" s="125" t="s">
        <v>1886</v>
      </c>
      <c r="J57" s="23" t="s">
        <v>1885</v>
      </c>
      <c r="K57" s="23" t="s">
        <v>2620</v>
      </c>
      <c r="L57" s="18" t="s">
        <v>2628</v>
      </c>
      <c r="M57" s="18" t="s">
        <v>133</v>
      </c>
      <c r="N57" s="18" t="s">
        <v>52</v>
      </c>
      <c r="O57" s="131"/>
      <c r="P57" s="18" t="s">
        <v>1639</v>
      </c>
      <c r="Q57" s="18" t="s">
        <v>53</v>
      </c>
      <c r="R57" s="18" t="s">
        <v>3224</v>
      </c>
      <c r="S57" s="18" t="s">
        <v>1295</v>
      </c>
      <c r="T57" s="18" t="s">
        <v>42</v>
      </c>
      <c r="U57" s="18" t="s">
        <v>159</v>
      </c>
      <c r="V57" s="18" t="s">
        <v>3225</v>
      </c>
      <c r="W57" s="18" t="s">
        <v>3233</v>
      </c>
      <c r="X57" s="18" t="s">
        <v>342</v>
      </c>
      <c r="Y57" s="18" t="s">
        <v>3227</v>
      </c>
      <c r="Z57" s="18"/>
      <c r="AA57" s="24"/>
      <c r="AB57" s="18"/>
      <c r="AC57" s="18" t="s">
        <v>3228</v>
      </c>
      <c r="AD57" s="18" t="s">
        <v>3234</v>
      </c>
      <c r="AE57" s="18" t="s">
        <v>1293</v>
      </c>
      <c r="AF57" s="18" t="s">
        <v>77</v>
      </c>
      <c r="AG57" s="18" t="s">
        <v>1537</v>
      </c>
      <c r="AH57" s="18" t="s">
        <v>1882</v>
      </c>
      <c r="AI57" s="18" t="s">
        <v>2698</v>
      </c>
      <c r="AJ57" s="18" t="s">
        <v>3235</v>
      </c>
      <c r="AK57" s="18"/>
      <c r="AL57" s="18"/>
      <c r="AM57" s="24"/>
      <c r="AN57" s="18"/>
      <c r="AO57" s="18"/>
      <c r="AP57" s="18"/>
      <c r="AQ57" s="130"/>
      <c r="AR57" s="130"/>
    </row>
    <row r="58" spans="1:44" ht="250.05" customHeight="1" x14ac:dyDescent="0.3">
      <c r="A58" s="18" t="s">
        <v>1257</v>
      </c>
      <c r="B58" s="24" t="s">
        <v>91</v>
      </c>
      <c r="C58" s="24" t="s">
        <v>1258</v>
      </c>
      <c r="D58" s="24" t="s">
        <v>3838</v>
      </c>
      <c r="E58" s="191" t="s">
        <v>2618</v>
      </c>
      <c r="F58" s="184" t="s">
        <v>92</v>
      </c>
      <c r="G58" s="70"/>
      <c r="H58" s="70"/>
      <c r="I58" s="125" t="s">
        <v>1881</v>
      </c>
      <c r="J58" s="23" t="s">
        <v>1880</v>
      </c>
      <c r="K58" s="23" t="s">
        <v>2620</v>
      </c>
      <c r="L58" s="18" t="s">
        <v>2628</v>
      </c>
      <c r="M58" s="18" t="s">
        <v>172</v>
      </c>
      <c r="N58" s="18" t="s">
        <v>52</v>
      </c>
      <c r="O58" s="131"/>
      <c r="P58" s="18" t="s">
        <v>1872</v>
      </c>
      <c r="Q58" s="18" t="s">
        <v>53</v>
      </c>
      <c r="R58" s="18" t="s">
        <v>3054</v>
      </c>
      <c r="S58" s="18" t="s">
        <v>1295</v>
      </c>
      <c r="T58" s="18" t="s">
        <v>42</v>
      </c>
      <c r="U58" s="18" t="s">
        <v>159</v>
      </c>
      <c r="V58" s="18" t="s">
        <v>3225</v>
      </c>
      <c r="W58" s="18" t="s">
        <v>3226</v>
      </c>
      <c r="X58" s="18" t="s">
        <v>342</v>
      </c>
      <c r="Y58" s="18" t="s">
        <v>3227</v>
      </c>
      <c r="Z58" s="18"/>
      <c r="AA58" s="24"/>
      <c r="AB58" s="18"/>
      <c r="AC58" s="18" t="s">
        <v>3228</v>
      </c>
      <c r="AD58" s="18" t="s">
        <v>3229</v>
      </c>
      <c r="AE58" s="18" t="s">
        <v>1293</v>
      </c>
      <c r="AF58" s="18" t="s">
        <v>77</v>
      </c>
      <c r="AG58" s="18" t="s">
        <v>3230</v>
      </c>
      <c r="AH58" s="18" t="s">
        <v>3236</v>
      </c>
      <c r="AI58" s="18" t="s">
        <v>183</v>
      </c>
      <c r="AJ58" s="18" t="s">
        <v>3237</v>
      </c>
      <c r="AK58" s="18"/>
      <c r="AL58" s="18"/>
      <c r="AM58" s="24"/>
      <c r="AN58" s="18"/>
      <c r="AO58" s="18"/>
      <c r="AP58" s="18"/>
      <c r="AQ58" s="130"/>
      <c r="AR58" s="130"/>
    </row>
    <row r="59" spans="1:44" ht="120" customHeight="1" x14ac:dyDescent="0.3">
      <c r="A59" s="18" t="s">
        <v>1257</v>
      </c>
      <c r="B59" s="24" t="s">
        <v>91</v>
      </c>
      <c r="C59" s="24" t="s">
        <v>1258</v>
      </c>
      <c r="D59" s="24" t="s">
        <v>3838</v>
      </c>
      <c r="E59" s="191" t="s">
        <v>2618</v>
      </c>
      <c r="F59" s="184" t="s">
        <v>92</v>
      </c>
      <c r="G59" s="70"/>
      <c r="H59" s="70"/>
      <c r="I59" s="22" t="s">
        <v>3238</v>
      </c>
      <c r="J59" s="23" t="s">
        <v>1877</v>
      </c>
      <c r="K59" s="23" t="s">
        <v>2620</v>
      </c>
      <c r="L59" s="18" t="s">
        <v>2621</v>
      </c>
      <c r="M59" s="18" t="s">
        <v>1405</v>
      </c>
      <c r="N59" s="18" t="s">
        <v>52</v>
      </c>
      <c r="O59" s="131"/>
      <c r="P59" s="18" t="s">
        <v>1872</v>
      </c>
      <c r="Q59" s="18" t="s">
        <v>53</v>
      </c>
      <c r="R59" s="18" t="s">
        <v>3054</v>
      </c>
      <c r="S59" s="18" t="s">
        <v>1295</v>
      </c>
      <c r="T59" s="18" t="s">
        <v>42</v>
      </c>
      <c r="U59" s="18" t="s">
        <v>159</v>
      </c>
      <c r="V59" s="18" t="s">
        <v>3225</v>
      </c>
      <c r="W59" s="18" t="s">
        <v>3239</v>
      </c>
      <c r="X59" s="18" t="s">
        <v>342</v>
      </c>
      <c r="Y59" s="18"/>
      <c r="Z59" s="18"/>
      <c r="AA59" s="24"/>
      <c r="AB59" s="18"/>
      <c r="AC59" s="18" t="s">
        <v>3228</v>
      </c>
      <c r="AD59" s="18" t="s">
        <v>3240</v>
      </c>
      <c r="AE59" s="18" t="s">
        <v>1293</v>
      </c>
      <c r="AF59" s="18" t="s">
        <v>77</v>
      </c>
      <c r="AG59" s="18" t="s">
        <v>220</v>
      </c>
      <c r="AH59" s="18" t="s">
        <v>1874</v>
      </c>
      <c r="AI59" s="18" t="s">
        <v>183</v>
      </c>
      <c r="AJ59" s="18" t="s">
        <v>3241</v>
      </c>
      <c r="AK59" s="18"/>
      <c r="AL59" s="18"/>
      <c r="AM59" s="24"/>
      <c r="AN59" s="18"/>
      <c r="AO59" s="18"/>
      <c r="AP59" s="18"/>
      <c r="AQ59" s="130"/>
      <c r="AR59" s="130"/>
    </row>
    <row r="60" spans="1:44" ht="150" customHeight="1" x14ac:dyDescent="0.3">
      <c r="A60" s="18" t="s">
        <v>1257</v>
      </c>
      <c r="B60" s="24" t="s">
        <v>91</v>
      </c>
      <c r="C60" s="24" t="s">
        <v>1258</v>
      </c>
      <c r="D60" s="24" t="s">
        <v>3838</v>
      </c>
      <c r="E60" s="191" t="s">
        <v>2618</v>
      </c>
      <c r="F60" s="184" t="s">
        <v>92</v>
      </c>
      <c r="G60" s="70"/>
      <c r="H60" s="70"/>
      <c r="I60" s="24" t="s">
        <v>717</v>
      </c>
      <c r="J60" s="23" t="s">
        <v>3242</v>
      </c>
      <c r="K60" s="23" t="s">
        <v>2836</v>
      </c>
      <c r="L60" s="18" t="s">
        <v>38</v>
      </c>
      <c r="M60" s="18" t="s">
        <v>1405</v>
      </c>
      <c r="N60" s="18" t="s">
        <v>52</v>
      </c>
      <c r="O60" s="131"/>
      <c r="P60" s="18" t="s">
        <v>1872</v>
      </c>
      <c r="Q60" s="23" t="s">
        <v>41</v>
      </c>
      <c r="R60" s="18" t="s">
        <v>891</v>
      </c>
      <c r="S60" s="18" t="s">
        <v>2815</v>
      </c>
      <c r="T60" s="18" t="s">
        <v>42</v>
      </c>
      <c r="U60" s="18" t="s">
        <v>159</v>
      </c>
      <c r="V60" s="18"/>
      <c r="W60" s="18"/>
      <c r="X60" s="18"/>
      <c r="Y60" s="18"/>
      <c r="Z60" s="18"/>
      <c r="AA60" s="24"/>
      <c r="AB60" s="18"/>
      <c r="AC60" s="18" t="s">
        <v>3228</v>
      </c>
      <c r="AD60" s="18" t="s">
        <v>3243</v>
      </c>
      <c r="AE60" s="18" t="s">
        <v>1293</v>
      </c>
      <c r="AF60" s="18" t="s">
        <v>77</v>
      </c>
      <c r="AG60" s="18" t="s">
        <v>61</v>
      </c>
      <c r="AH60" s="18" t="s">
        <v>3244</v>
      </c>
      <c r="AI60" s="18" t="s">
        <v>540</v>
      </c>
      <c r="AJ60" s="18"/>
      <c r="AK60" s="18"/>
      <c r="AL60" s="18"/>
      <c r="AM60" s="24"/>
      <c r="AN60" s="18"/>
      <c r="AO60" s="18"/>
      <c r="AP60" s="18"/>
      <c r="AQ60" s="130"/>
      <c r="AR60" s="130"/>
    </row>
    <row r="61" spans="1:44" ht="240" customHeight="1" x14ac:dyDescent="0.3">
      <c r="A61" s="18" t="s">
        <v>2577</v>
      </c>
      <c r="B61" s="24" t="s">
        <v>91</v>
      </c>
      <c r="C61" s="24" t="s">
        <v>2578</v>
      </c>
      <c r="D61" s="24" t="s">
        <v>3838</v>
      </c>
      <c r="E61" s="191" t="s">
        <v>2676</v>
      </c>
      <c r="F61" s="184"/>
      <c r="G61" s="70">
        <v>2</v>
      </c>
      <c r="H61" s="70">
        <v>2</v>
      </c>
      <c r="I61" s="125" t="s">
        <v>3245</v>
      </c>
      <c r="J61" s="23" t="s">
        <v>3246</v>
      </c>
      <c r="K61" s="23" t="s">
        <v>3247</v>
      </c>
      <c r="L61" s="18" t="s">
        <v>3248</v>
      </c>
      <c r="M61" s="18" t="s">
        <v>2799</v>
      </c>
      <c r="N61" s="24" t="s">
        <v>91</v>
      </c>
      <c r="O61" s="61" t="s">
        <v>3249</v>
      </c>
      <c r="P61" s="18" t="s">
        <v>1317</v>
      </c>
      <c r="Q61" s="18" t="s">
        <v>53</v>
      </c>
      <c r="R61" s="18" t="s">
        <v>641</v>
      </c>
      <c r="S61" s="18" t="s">
        <v>3250</v>
      </c>
      <c r="T61" s="18" t="s">
        <v>2165</v>
      </c>
      <c r="U61" s="18" t="s">
        <v>3251</v>
      </c>
      <c r="V61" s="18" t="s">
        <v>421</v>
      </c>
      <c r="W61" s="18" t="s">
        <v>3252</v>
      </c>
      <c r="X61" s="18" t="s">
        <v>1658</v>
      </c>
      <c r="Y61" s="18" t="s">
        <v>3253</v>
      </c>
      <c r="Z61" s="18" t="s">
        <v>3254</v>
      </c>
      <c r="AA61" s="18" t="s">
        <v>3255</v>
      </c>
      <c r="AB61" s="18" t="s">
        <v>3256</v>
      </c>
      <c r="AC61" s="18" t="s">
        <v>3257</v>
      </c>
      <c r="AD61" s="18" t="s">
        <v>3258</v>
      </c>
      <c r="AE61" s="18" t="s">
        <v>345</v>
      </c>
      <c r="AF61" s="18" t="s">
        <v>3259</v>
      </c>
      <c r="AG61" s="18" t="s">
        <v>3260</v>
      </c>
      <c r="AH61" s="18" t="s">
        <v>3261</v>
      </c>
      <c r="AI61" s="18" t="s">
        <v>1578</v>
      </c>
      <c r="AJ61" s="18" t="s">
        <v>3262</v>
      </c>
      <c r="AK61" s="18" t="s">
        <v>3263</v>
      </c>
      <c r="AL61" s="18" t="s">
        <v>3264</v>
      </c>
      <c r="AM61" s="24" t="s">
        <v>85</v>
      </c>
      <c r="AN61" s="18" t="s">
        <v>186</v>
      </c>
      <c r="AO61" s="18" t="s">
        <v>3265</v>
      </c>
      <c r="AP61" s="18" t="s">
        <v>3266</v>
      </c>
      <c r="AQ61" s="130"/>
      <c r="AR61" s="130"/>
    </row>
    <row r="62" spans="1:44" ht="240" customHeight="1" x14ac:dyDescent="0.3">
      <c r="A62" s="18" t="s">
        <v>2577</v>
      </c>
      <c r="B62" s="24" t="s">
        <v>91</v>
      </c>
      <c r="C62" s="24" t="s">
        <v>2578</v>
      </c>
      <c r="D62" s="24" t="s">
        <v>3838</v>
      </c>
      <c r="E62" s="191" t="s">
        <v>2676</v>
      </c>
      <c r="F62" s="184"/>
      <c r="G62" s="70"/>
      <c r="H62" s="70"/>
      <c r="I62" s="125" t="s">
        <v>3267</v>
      </c>
      <c r="J62" s="23" t="s">
        <v>3268</v>
      </c>
      <c r="K62" s="23" t="s">
        <v>2620</v>
      </c>
      <c r="L62" s="18" t="s">
        <v>65</v>
      </c>
      <c r="M62" s="18" t="s">
        <v>172</v>
      </c>
      <c r="N62" s="18" t="s">
        <v>52</v>
      </c>
      <c r="O62" s="61" t="s">
        <v>3269</v>
      </c>
      <c r="P62" s="18" t="s">
        <v>3270</v>
      </c>
      <c r="Q62" s="18" t="s">
        <v>53</v>
      </c>
      <c r="R62" s="18" t="s">
        <v>598</v>
      </c>
      <c r="S62" s="18" t="s">
        <v>3271</v>
      </c>
      <c r="T62" s="18" t="s">
        <v>3272</v>
      </c>
      <c r="U62" s="18" t="s">
        <v>159</v>
      </c>
      <c r="V62" s="18" t="s">
        <v>464</v>
      </c>
      <c r="W62" s="18" t="s">
        <v>3273</v>
      </c>
      <c r="X62" s="18" t="s">
        <v>1157</v>
      </c>
      <c r="Y62" s="18" t="s">
        <v>3274</v>
      </c>
      <c r="Z62" s="18" t="s">
        <v>3275</v>
      </c>
      <c r="AA62" s="18"/>
      <c r="AB62" s="18"/>
      <c r="AC62" s="18" t="s">
        <v>2713</v>
      </c>
      <c r="AD62" s="18" t="s">
        <v>3276</v>
      </c>
      <c r="AE62" s="18" t="s">
        <v>345</v>
      </c>
      <c r="AF62" s="18" t="s">
        <v>116</v>
      </c>
      <c r="AG62" s="18" t="s">
        <v>2349</v>
      </c>
      <c r="AH62" s="18" t="s">
        <v>3277</v>
      </c>
      <c r="AI62" s="18" t="s">
        <v>3278</v>
      </c>
      <c r="AJ62" s="18" t="s">
        <v>3279</v>
      </c>
      <c r="AK62" s="18" t="s">
        <v>3280</v>
      </c>
      <c r="AL62" s="18" t="s">
        <v>3281</v>
      </c>
      <c r="AM62" s="24"/>
      <c r="AN62" s="18"/>
      <c r="AO62" s="18"/>
      <c r="AP62" s="18"/>
      <c r="AQ62" s="130"/>
      <c r="AR62" s="130"/>
    </row>
    <row r="63" spans="1:44" ht="180" customHeight="1" x14ac:dyDescent="0.3">
      <c r="A63" s="18" t="s">
        <v>279</v>
      </c>
      <c r="B63" s="24" t="s">
        <v>91</v>
      </c>
      <c r="C63" s="24" t="s">
        <v>35</v>
      </c>
      <c r="D63" s="24" t="s">
        <v>3838</v>
      </c>
      <c r="E63" s="45" t="s">
        <v>2618</v>
      </c>
      <c r="F63" s="184" t="s">
        <v>92</v>
      </c>
      <c r="G63" s="70">
        <v>2</v>
      </c>
      <c r="H63" s="70">
        <v>2</v>
      </c>
      <c r="I63" s="125" t="s">
        <v>3282</v>
      </c>
      <c r="J63" s="23" t="s">
        <v>3283</v>
      </c>
      <c r="K63" s="23" t="s">
        <v>2620</v>
      </c>
      <c r="L63" s="18" t="s">
        <v>65</v>
      </c>
      <c r="M63" s="18" t="s">
        <v>172</v>
      </c>
      <c r="N63" s="24" t="s">
        <v>91</v>
      </c>
      <c r="O63" s="18" t="s">
        <v>3284</v>
      </c>
      <c r="P63" s="18" t="s">
        <v>3285</v>
      </c>
      <c r="Q63" s="23" t="s">
        <v>41</v>
      </c>
      <c r="R63" s="18" t="s">
        <v>3286</v>
      </c>
      <c r="S63" s="18" t="s">
        <v>3287</v>
      </c>
      <c r="T63" s="18" t="s">
        <v>42</v>
      </c>
      <c r="U63" s="18" t="s">
        <v>159</v>
      </c>
      <c r="V63" s="18"/>
      <c r="W63" s="18"/>
      <c r="X63" s="18"/>
      <c r="Y63" s="18"/>
      <c r="Z63" s="18"/>
      <c r="AA63" s="18"/>
      <c r="AB63" s="18"/>
      <c r="AC63" s="18" t="s">
        <v>3180</v>
      </c>
      <c r="AD63" s="18" t="s">
        <v>3243</v>
      </c>
      <c r="AE63" s="18" t="s">
        <v>1293</v>
      </c>
      <c r="AF63" s="18" t="s">
        <v>77</v>
      </c>
      <c r="AG63" s="18" t="s">
        <v>3288</v>
      </c>
      <c r="AH63" s="18" t="s">
        <v>3289</v>
      </c>
      <c r="AI63" s="18" t="s">
        <v>3290</v>
      </c>
      <c r="AJ63" s="23" t="s">
        <v>3235</v>
      </c>
      <c r="AK63" s="23" t="s">
        <v>3291</v>
      </c>
      <c r="AL63" s="18" t="s">
        <v>3292</v>
      </c>
      <c r="AM63" s="24" t="s">
        <v>91</v>
      </c>
      <c r="AN63" s="18" t="s">
        <v>257</v>
      </c>
      <c r="AO63" s="18" t="s">
        <v>3293</v>
      </c>
      <c r="AP63" s="18" t="s">
        <v>3294</v>
      </c>
      <c r="AQ63" s="130"/>
      <c r="AR63" s="130"/>
    </row>
    <row r="64" spans="1:44" ht="150" customHeight="1" x14ac:dyDescent="0.3">
      <c r="A64" s="18" t="s">
        <v>279</v>
      </c>
      <c r="B64" s="24" t="s">
        <v>91</v>
      </c>
      <c r="C64" s="24" t="s">
        <v>35</v>
      </c>
      <c r="D64" s="24" t="s">
        <v>3838</v>
      </c>
      <c r="E64" s="45" t="s">
        <v>2618</v>
      </c>
      <c r="F64" s="184" t="s">
        <v>92</v>
      </c>
      <c r="G64" s="70"/>
      <c r="H64" s="70"/>
      <c r="I64" s="24" t="s">
        <v>717</v>
      </c>
      <c r="J64" s="23" t="s">
        <v>3295</v>
      </c>
      <c r="K64" s="23" t="s">
        <v>2620</v>
      </c>
      <c r="L64" s="18" t="s">
        <v>50</v>
      </c>
      <c r="M64" s="18" t="s">
        <v>51</v>
      </c>
      <c r="N64" s="18" t="s">
        <v>52</v>
      </c>
      <c r="O64" s="18" t="s">
        <v>3296</v>
      </c>
      <c r="P64" s="18" t="s">
        <v>1565</v>
      </c>
      <c r="Q64" s="23" t="s">
        <v>41</v>
      </c>
      <c r="R64" s="18" t="s">
        <v>375</v>
      </c>
      <c r="S64" s="18" t="s">
        <v>158</v>
      </c>
      <c r="T64" s="18" t="s">
        <v>42</v>
      </c>
      <c r="U64" s="18" t="s">
        <v>159</v>
      </c>
      <c r="V64" s="18"/>
      <c r="W64" s="18"/>
      <c r="X64" s="18"/>
      <c r="Y64" s="18"/>
      <c r="Z64" s="18"/>
      <c r="AA64" s="18"/>
      <c r="AB64" s="18"/>
      <c r="AC64" s="18" t="s">
        <v>503</v>
      </c>
      <c r="AD64" s="18" t="s">
        <v>3297</v>
      </c>
      <c r="AE64" s="18" t="s">
        <v>1293</v>
      </c>
      <c r="AF64" s="18" t="s">
        <v>77</v>
      </c>
      <c r="AG64" s="18" t="s">
        <v>3298</v>
      </c>
      <c r="AH64" s="18" t="s">
        <v>1338</v>
      </c>
      <c r="AI64" s="18" t="s">
        <v>386</v>
      </c>
      <c r="AJ64" s="23" t="s">
        <v>3846</v>
      </c>
      <c r="AK64" s="23" t="s">
        <v>3299</v>
      </c>
      <c r="AL64" s="18"/>
      <c r="AM64" s="24"/>
      <c r="AN64" s="18"/>
      <c r="AO64" s="18"/>
      <c r="AP64" s="18"/>
      <c r="AQ64" s="130"/>
      <c r="AR64" s="130"/>
    </row>
    <row r="65" spans="1:44" ht="120" customHeight="1" x14ac:dyDescent="0.3">
      <c r="A65" s="18" t="s">
        <v>1262</v>
      </c>
      <c r="B65" s="24" t="s">
        <v>91</v>
      </c>
      <c r="C65" s="24" t="s">
        <v>1263</v>
      </c>
      <c r="D65" s="24" t="s">
        <v>3838</v>
      </c>
      <c r="E65" s="191" t="s">
        <v>2618</v>
      </c>
      <c r="F65" s="184" t="s">
        <v>92</v>
      </c>
      <c r="G65" s="70">
        <v>1</v>
      </c>
      <c r="H65" s="70">
        <v>1</v>
      </c>
      <c r="I65" s="24" t="s">
        <v>260</v>
      </c>
      <c r="J65" s="24" t="s">
        <v>260</v>
      </c>
      <c r="K65" s="23" t="s">
        <v>2722</v>
      </c>
      <c r="L65" s="18" t="s">
        <v>50</v>
      </c>
      <c r="M65" s="18" t="s">
        <v>51</v>
      </c>
      <c r="N65" s="18" t="s">
        <v>52</v>
      </c>
      <c r="O65" s="18"/>
      <c r="P65" s="18" t="s">
        <v>3300</v>
      </c>
      <c r="Q65" s="18" t="s">
        <v>53</v>
      </c>
      <c r="R65" s="18" t="s">
        <v>2322</v>
      </c>
      <c r="S65" s="18" t="s">
        <v>158</v>
      </c>
      <c r="T65" s="18" t="s">
        <v>2094</v>
      </c>
      <c r="U65" s="18" t="s">
        <v>159</v>
      </c>
      <c r="V65" s="18" t="s">
        <v>669</v>
      </c>
      <c r="W65" s="18" t="s">
        <v>3301</v>
      </c>
      <c r="X65" s="18" t="s">
        <v>1604</v>
      </c>
      <c r="Y65" s="24"/>
      <c r="Z65" s="18"/>
      <c r="AA65" s="18"/>
      <c r="AB65" s="18"/>
      <c r="AC65" s="18" t="s">
        <v>503</v>
      </c>
      <c r="AD65" s="18" t="s">
        <v>3302</v>
      </c>
      <c r="AE65" s="18" t="s">
        <v>1293</v>
      </c>
      <c r="AF65" s="18" t="s">
        <v>116</v>
      </c>
      <c r="AG65" s="18" t="s">
        <v>61</v>
      </c>
      <c r="AH65" s="18" t="s">
        <v>3303</v>
      </c>
      <c r="AI65" s="18"/>
      <c r="AJ65" s="23"/>
      <c r="AK65" s="23"/>
      <c r="AL65" s="18"/>
      <c r="AM65" s="24" t="s">
        <v>91</v>
      </c>
      <c r="AN65" s="18" t="s">
        <v>275</v>
      </c>
      <c r="AO65" s="18" t="s">
        <v>3304</v>
      </c>
      <c r="AP65" s="18"/>
      <c r="AQ65" s="130"/>
      <c r="AR65" s="130"/>
    </row>
    <row r="66" spans="1:44" ht="210" customHeight="1" x14ac:dyDescent="0.3">
      <c r="A66" s="18" t="s">
        <v>2579</v>
      </c>
      <c r="B66" s="24" t="s">
        <v>91</v>
      </c>
      <c r="C66" s="24" t="s">
        <v>54</v>
      </c>
      <c r="D66" s="24" t="s">
        <v>3838</v>
      </c>
      <c r="E66" s="191" t="s">
        <v>2676</v>
      </c>
      <c r="F66" s="186"/>
      <c r="G66" s="70">
        <v>1</v>
      </c>
      <c r="H66" s="70">
        <v>1</v>
      </c>
      <c r="I66" s="24" t="s">
        <v>260</v>
      </c>
      <c r="J66" s="23" t="s">
        <v>3305</v>
      </c>
      <c r="K66" s="23" t="s">
        <v>3306</v>
      </c>
      <c r="L66" s="18" t="s">
        <v>50</v>
      </c>
      <c r="M66" s="18" t="s">
        <v>51</v>
      </c>
      <c r="N66" s="18" t="s">
        <v>52</v>
      </c>
      <c r="O66" s="18"/>
      <c r="P66" s="18" t="s">
        <v>3307</v>
      </c>
      <c r="Q66" s="23" t="s">
        <v>41</v>
      </c>
      <c r="R66" s="18" t="s">
        <v>3308</v>
      </c>
      <c r="S66" s="18" t="s">
        <v>3309</v>
      </c>
      <c r="T66" s="18" t="s">
        <v>42</v>
      </c>
      <c r="U66" s="18" t="s">
        <v>159</v>
      </c>
      <c r="V66" s="18"/>
      <c r="W66" s="18"/>
      <c r="X66" s="18"/>
      <c r="Y66" s="24"/>
      <c r="Z66" s="18"/>
      <c r="AA66" s="18"/>
      <c r="AB66" s="18"/>
      <c r="AC66" s="18" t="s">
        <v>3310</v>
      </c>
      <c r="AD66" s="18" t="s">
        <v>3311</v>
      </c>
      <c r="AE66" s="18" t="s">
        <v>1293</v>
      </c>
      <c r="AF66" s="18" t="s">
        <v>3312</v>
      </c>
      <c r="AG66" s="18" t="s">
        <v>61</v>
      </c>
      <c r="AH66" s="18" t="s">
        <v>3313</v>
      </c>
      <c r="AI66" s="18" t="s">
        <v>3314</v>
      </c>
      <c r="AJ66" s="23" t="s">
        <v>3315</v>
      </c>
      <c r="AK66" s="23" t="s">
        <v>3316</v>
      </c>
      <c r="AL66" s="18" t="s">
        <v>3317</v>
      </c>
      <c r="AM66" s="24" t="s">
        <v>85</v>
      </c>
      <c r="AN66" s="18" t="s">
        <v>86</v>
      </c>
      <c r="AO66" s="18" t="s">
        <v>3318</v>
      </c>
      <c r="AP66" s="18" t="s">
        <v>3319</v>
      </c>
      <c r="AQ66" s="130"/>
      <c r="AR66" s="130"/>
    </row>
    <row r="67" spans="1:44" ht="180" customHeight="1" x14ac:dyDescent="0.3">
      <c r="A67" s="18" t="s">
        <v>1264</v>
      </c>
      <c r="B67" s="24" t="s">
        <v>91</v>
      </c>
      <c r="C67" s="24" t="s">
        <v>494</v>
      </c>
      <c r="D67" s="24" t="s">
        <v>3838</v>
      </c>
      <c r="E67" s="191" t="s">
        <v>2618</v>
      </c>
      <c r="F67" s="184" t="s">
        <v>91</v>
      </c>
      <c r="G67" s="70">
        <v>1</v>
      </c>
      <c r="H67" s="70">
        <v>1</v>
      </c>
      <c r="I67" s="125" t="s">
        <v>1818</v>
      </c>
      <c r="J67" s="23" t="s">
        <v>3320</v>
      </c>
      <c r="K67" s="23" t="s">
        <v>3321</v>
      </c>
      <c r="L67" s="18" t="s">
        <v>2628</v>
      </c>
      <c r="M67" s="18" t="s">
        <v>172</v>
      </c>
      <c r="N67" s="18" t="s">
        <v>68</v>
      </c>
      <c r="O67" s="18" t="s">
        <v>3322</v>
      </c>
      <c r="P67" s="18" t="s">
        <v>3323</v>
      </c>
      <c r="Q67" s="18" t="s">
        <v>53</v>
      </c>
      <c r="R67" s="18" t="s">
        <v>2322</v>
      </c>
      <c r="S67" s="18" t="s">
        <v>1984</v>
      </c>
      <c r="T67" s="18" t="s">
        <v>649</v>
      </c>
      <c r="U67" s="18" t="s">
        <v>937</v>
      </c>
      <c r="V67" s="18" t="s">
        <v>3324</v>
      </c>
      <c r="W67" s="18" t="s">
        <v>3325</v>
      </c>
      <c r="X67" s="18" t="s">
        <v>685</v>
      </c>
      <c r="Y67" s="18" t="s">
        <v>3326</v>
      </c>
      <c r="Z67" s="18" t="s">
        <v>3327</v>
      </c>
      <c r="AA67" s="18" t="s">
        <v>3328</v>
      </c>
      <c r="AB67" s="18"/>
      <c r="AC67" s="18" t="s">
        <v>586</v>
      </c>
      <c r="AD67" s="18" t="s">
        <v>1580</v>
      </c>
      <c r="AE67" s="18" t="s">
        <v>383</v>
      </c>
      <c r="AF67" s="18" t="s">
        <v>116</v>
      </c>
      <c r="AG67" s="18" t="s">
        <v>3329</v>
      </c>
      <c r="AH67" s="18" t="s">
        <v>3330</v>
      </c>
      <c r="AI67" s="18" t="s">
        <v>759</v>
      </c>
      <c r="AJ67" s="23" t="s">
        <v>3331</v>
      </c>
      <c r="AK67" s="23" t="s">
        <v>2782</v>
      </c>
      <c r="AL67" s="18"/>
      <c r="AM67" s="24" t="s">
        <v>453</v>
      </c>
      <c r="AN67" s="18" t="s">
        <v>186</v>
      </c>
      <c r="AO67" s="18"/>
      <c r="AP67" s="18"/>
      <c r="AQ67" s="130"/>
      <c r="AR67" s="130"/>
    </row>
    <row r="68" spans="1:44" ht="40.049999999999997" customHeight="1" x14ac:dyDescent="0.3">
      <c r="A68" s="18" t="s">
        <v>552</v>
      </c>
      <c r="B68" s="24" t="s">
        <v>92</v>
      </c>
      <c r="C68" s="24" t="s">
        <v>54</v>
      </c>
      <c r="D68" s="24" t="s">
        <v>3838</v>
      </c>
      <c r="E68" s="45" t="s">
        <v>2618</v>
      </c>
      <c r="F68" s="184" t="s">
        <v>2745</v>
      </c>
      <c r="G68" s="70">
        <v>6</v>
      </c>
      <c r="H68" s="70">
        <v>0</v>
      </c>
      <c r="I68" s="24"/>
      <c r="J68" s="23"/>
      <c r="K68" s="23"/>
      <c r="L68" s="18"/>
      <c r="M68" s="18"/>
      <c r="N68" s="18"/>
      <c r="O68" s="18"/>
      <c r="P68" s="18"/>
      <c r="Q68" s="23"/>
      <c r="R68" s="18"/>
      <c r="S68" s="18"/>
      <c r="T68" s="18"/>
      <c r="U68" s="18"/>
      <c r="V68" s="18"/>
      <c r="W68" s="18"/>
      <c r="X68" s="18"/>
      <c r="Y68" s="18"/>
      <c r="Z68" s="18"/>
      <c r="AA68" s="18"/>
      <c r="AB68" s="23"/>
      <c r="AC68" s="18"/>
      <c r="AD68" s="18"/>
      <c r="AE68" s="18"/>
      <c r="AF68" s="18"/>
      <c r="AG68" s="18"/>
      <c r="AH68" s="18"/>
      <c r="AI68" s="18"/>
      <c r="AJ68" s="29"/>
      <c r="AK68" s="23"/>
      <c r="AL68" s="18"/>
      <c r="AM68" s="24"/>
      <c r="AN68" s="18"/>
      <c r="AO68" s="24"/>
      <c r="AP68" s="18"/>
      <c r="AQ68" s="130"/>
      <c r="AR68" s="130"/>
    </row>
    <row r="69" spans="1:44" ht="100.05" customHeight="1" x14ac:dyDescent="0.3">
      <c r="A69" s="18" t="s">
        <v>1267</v>
      </c>
      <c r="B69" s="24" t="s">
        <v>91</v>
      </c>
      <c r="C69" s="24" t="s">
        <v>1268</v>
      </c>
      <c r="D69" s="24" t="s">
        <v>3838</v>
      </c>
      <c r="E69" s="45" t="s">
        <v>2618</v>
      </c>
      <c r="F69" s="184" t="s">
        <v>91</v>
      </c>
      <c r="G69" s="70">
        <v>4</v>
      </c>
      <c r="H69" s="70">
        <v>2</v>
      </c>
      <c r="I69" s="22" t="s">
        <v>3332</v>
      </c>
      <c r="J69" s="23" t="s">
        <v>3333</v>
      </c>
      <c r="K69" s="23" t="s">
        <v>3334</v>
      </c>
      <c r="L69" s="18" t="s">
        <v>65</v>
      </c>
      <c r="M69" s="18" t="s">
        <v>155</v>
      </c>
      <c r="N69" s="24" t="s">
        <v>91</v>
      </c>
      <c r="O69" s="18"/>
      <c r="P69" s="18" t="s">
        <v>1297</v>
      </c>
      <c r="Q69" s="23" t="s">
        <v>41</v>
      </c>
      <c r="R69" s="18" t="s">
        <v>1403</v>
      </c>
      <c r="S69" s="18" t="s">
        <v>158</v>
      </c>
      <c r="T69" s="18" t="s">
        <v>42</v>
      </c>
      <c r="U69" s="18" t="s">
        <v>159</v>
      </c>
      <c r="V69" s="41"/>
      <c r="W69" s="18"/>
      <c r="X69" s="18"/>
      <c r="Y69" s="18"/>
      <c r="Z69" s="18"/>
      <c r="AA69" s="18"/>
      <c r="AB69" s="23"/>
      <c r="AC69" s="18" t="s">
        <v>252</v>
      </c>
      <c r="AD69" s="18" t="s">
        <v>2204</v>
      </c>
      <c r="AE69" s="18" t="s">
        <v>167</v>
      </c>
      <c r="AF69" s="18" t="s">
        <v>77</v>
      </c>
      <c r="AG69" s="18" t="s">
        <v>78</v>
      </c>
      <c r="AH69" s="18" t="s">
        <v>3335</v>
      </c>
      <c r="AI69" s="18" t="s">
        <v>183</v>
      </c>
      <c r="AJ69" s="29" t="s">
        <v>3336</v>
      </c>
      <c r="AK69" s="18" t="s">
        <v>3337</v>
      </c>
      <c r="AL69" s="18"/>
      <c r="AM69" s="24" t="s">
        <v>91</v>
      </c>
      <c r="AN69" s="18" t="s">
        <v>186</v>
      </c>
      <c r="AO69" s="18" t="s">
        <v>3338</v>
      </c>
      <c r="AP69" s="18" t="s">
        <v>3339</v>
      </c>
      <c r="AQ69" s="130"/>
      <c r="AR69" s="130"/>
    </row>
    <row r="70" spans="1:44" ht="100.05" customHeight="1" x14ac:dyDescent="0.3">
      <c r="A70" s="18" t="s">
        <v>1267</v>
      </c>
      <c r="B70" s="24" t="s">
        <v>91</v>
      </c>
      <c r="C70" s="24" t="s">
        <v>1268</v>
      </c>
      <c r="D70" s="24" t="s">
        <v>3838</v>
      </c>
      <c r="E70" s="45" t="s">
        <v>2676</v>
      </c>
      <c r="F70" s="184"/>
      <c r="G70" s="70"/>
      <c r="H70" s="70"/>
      <c r="I70" s="22" t="s">
        <v>3340</v>
      </c>
      <c r="J70" s="23" t="s">
        <v>3341</v>
      </c>
      <c r="K70" s="23" t="s">
        <v>3342</v>
      </c>
      <c r="L70" s="18" t="s">
        <v>2621</v>
      </c>
      <c r="M70" s="18" t="s">
        <v>155</v>
      </c>
      <c r="N70" s="24" t="s">
        <v>91</v>
      </c>
      <c r="O70" s="18" t="s">
        <v>3343</v>
      </c>
      <c r="P70" s="18" t="s">
        <v>2111</v>
      </c>
      <c r="Q70" s="23" t="s">
        <v>41</v>
      </c>
      <c r="R70" s="18" t="s">
        <v>598</v>
      </c>
      <c r="S70" s="18" t="s">
        <v>498</v>
      </c>
      <c r="T70" s="18" t="s">
        <v>42</v>
      </c>
      <c r="U70" s="18" t="s">
        <v>159</v>
      </c>
      <c r="V70" s="41"/>
      <c r="W70" s="18"/>
      <c r="X70" s="18"/>
      <c r="Y70" s="18"/>
      <c r="Z70" s="18"/>
      <c r="AA70" s="18"/>
      <c r="AB70" s="23"/>
      <c r="AC70" s="18" t="s">
        <v>252</v>
      </c>
      <c r="AD70" s="18" t="s">
        <v>3344</v>
      </c>
      <c r="AE70" s="18" t="s">
        <v>115</v>
      </c>
      <c r="AF70" s="18" t="s">
        <v>77</v>
      </c>
      <c r="AG70" s="18" t="s">
        <v>1826</v>
      </c>
      <c r="AH70" s="18" t="s">
        <v>447</v>
      </c>
      <c r="AI70" s="18" t="s">
        <v>1410</v>
      </c>
      <c r="AJ70" s="29" t="s">
        <v>3345</v>
      </c>
      <c r="AK70" s="18" t="s">
        <v>2762</v>
      </c>
      <c r="AL70" s="18" t="s">
        <v>3346</v>
      </c>
      <c r="AM70" s="24"/>
      <c r="AN70" s="18"/>
      <c r="AO70" s="18"/>
      <c r="AP70" s="18"/>
      <c r="AQ70" s="130"/>
      <c r="AR70" s="130"/>
    </row>
    <row r="71" spans="1:44" ht="199.95" customHeight="1" x14ac:dyDescent="0.3">
      <c r="A71" s="18" t="s">
        <v>1270</v>
      </c>
      <c r="B71" s="24" t="s">
        <v>91</v>
      </c>
      <c r="C71" s="24" t="s">
        <v>35</v>
      </c>
      <c r="D71" s="24" t="s">
        <v>3837</v>
      </c>
      <c r="E71" s="191" t="s">
        <v>2676</v>
      </c>
      <c r="F71" s="186"/>
      <c r="G71" s="70">
        <v>1</v>
      </c>
      <c r="H71" s="70">
        <v>1</v>
      </c>
      <c r="I71" s="24" t="s">
        <v>260</v>
      </c>
      <c r="J71" s="23" t="s">
        <v>3347</v>
      </c>
      <c r="K71" s="23" t="s">
        <v>2620</v>
      </c>
      <c r="L71" s="18" t="s">
        <v>50</v>
      </c>
      <c r="M71" s="18" t="s">
        <v>3348</v>
      </c>
      <c r="N71" s="18" t="s">
        <v>52</v>
      </c>
      <c r="O71" s="18"/>
      <c r="P71" s="18" t="s">
        <v>3349</v>
      </c>
      <c r="Q71" s="23" t="s">
        <v>41</v>
      </c>
      <c r="R71" s="18" t="s">
        <v>3350</v>
      </c>
      <c r="S71" s="18" t="s">
        <v>3351</v>
      </c>
      <c r="T71" s="18" t="s">
        <v>902</v>
      </c>
      <c r="U71" s="18" t="s">
        <v>483</v>
      </c>
      <c r="V71" s="18" t="s">
        <v>3352</v>
      </c>
      <c r="W71" s="18" t="s">
        <v>3353</v>
      </c>
      <c r="X71" s="18" t="s">
        <v>364</v>
      </c>
      <c r="Y71" s="24" t="s">
        <v>92</v>
      </c>
      <c r="Z71" s="18" t="s">
        <v>3354</v>
      </c>
      <c r="AA71" s="18" t="s">
        <v>3355</v>
      </c>
      <c r="AB71" s="23" t="s">
        <v>3356</v>
      </c>
      <c r="AC71" s="18"/>
      <c r="AD71" s="18"/>
      <c r="AE71" s="18"/>
      <c r="AF71" s="18"/>
      <c r="AG71" s="18"/>
      <c r="AH71" s="18"/>
      <c r="AI71" s="18"/>
      <c r="AJ71" s="29"/>
      <c r="AK71" s="23"/>
      <c r="AL71" s="18"/>
      <c r="AM71" s="24" t="s">
        <v>91</v>
      </c>
      <c r="AN71" s="18" t="s">
        <v>186</v>
      </c>
      <c r="AO71" s="18" t="s">
        <v>3357</v>
      </c>
      <c r="AP71" s="18" t="s">
        <v>3358</v>
      </c>
      <c r="AQ71" s="130"/>
      <c r="AR71" s="130"/>
    </row>
    <row r="72" spans="1:44" ht="30" customHeight="1" x14ac:dyDescent="0.3">
      <c r="A72" s="18" t="s">
        <v>3359</v>
      </c>
      <c r="B72" s="24" t="s">
        <v>92</v>
      </c>
      <c r="C72" s="24" t="s">
        <v>35</v>
      </c>
      <c r="D72" s="24" t="s">
        <v>3837</v>
      </c>
      <c r="E72" s="45" t="s">
        <v>2618</v>
      </c>
      <c r="F72" s="184" t="s">
        <v>2745</v>
      </c>
      <c r="G72" s="70">
        <v>2</v>
      </c>
      <c r="H72" s="70">
        <v>0</v>
      </c>
      <c r="I72" s="125"/>
      <c r="J72" s="135"/>
      <c r="K72" s="135"/>
      <c r="L72" s="18"/>
      <c r="M72" s="18"/>
      <c r="N72" s="24"/>
      <c r="O72" s="18"/>
      <c r="P72" s="18"/>
      <c r="Q72" s="23"/>
      <c r="R72" s="18"/>
      <c r="S72" s="18"/>
      <c r="T72" s="18"/>
      <c r="U72" s="18"/>
      <c r="V72" s="41"/>
      <c r="W72" s="18"/>
      <c r="X72" s="18"/>
      <c r="Y72" s="18"/>
      <c r="Z72" s="18"/>
      <c r="AA72" s="18"/>
      <c r="AB72" s="18"/>
      <c r="AC72" s="18"/>
      <c r="AD72" s="18"/>
      <c r="AE72" s="18"/>
      <c r="AF72" s="18"/>
      <c r="AG72" s="18"/>
      <c r="AH72" s="18"/>
      <c r="AI72" s="18"/>
      <c r="AJ72" s="23"/>
      <c r="AK72" s="23"/>
      <c r="AL72" s="18"/>
      <c r="AM72" s="24"/>
      <c r="AN72" s="18"/>
      <c r="AO72" s="18"/>
      <c r="AP72" s="18"/>
      <c r="AQ72" s="130"/>
      <c r="AR72" s="130"/>
    </row>
    <row r="73" spans="1:44" ht="300" customHeight="1" x14ac:dyDescent="0.3">
      <c r="A73" s="135" t="s">
        <v>1271</v>
      </c>
      <c r="B73" s="24" t="s">
        <v>91</v>
      </c>
      <c r="C73" s="24" t="s">
        <v>95</v>
      </c>
      <c r="D73" s="24" t="s">
        <v>3839</v>
      </c>
      <c r="E73" s="45" t="s">
        <v>2618</v>
      </c>
      <c r="F73" s="184" t="s">
        <v>91</v>
      </c>
      <c r="G73" s="70">
        <v>3</v>
      </c>
      <c r="H73" s="70">
        <v>3</v>
      </c>
      <c r="I73" s="49" t="s">
        <v>1721</v>
      </c>
      <c r="J73" s="41" t="s">
        <v>3360</v>
      </c>
      <c r="K73" s="41" t="s">
        <v>2620</v>
      </c>
      <c r="L73" s="18" t="s">
        <v>2628</v>
      </c>
      <c r="M73" s="41" t="s">
        <v>419</v>
      </c>
      <c r="N73" s="41" t="s">
        <v>68</v>
      </c>
      <c r="O73" s="20"/>
      <c r="P73" s="126" t="s">
        <v>3361</v>
      </c>
      <c r="Q73" s="41" t="s">
        <v>53</v>
      </c>
      <c r="R73" s="18" t="s">
        <v>3362</v>
      </c>
      <c r="S73" s="18" t="s">
        <v>158</v>
      </c>
      <c r="T73" s="18" t="s">
        <v>1459</v>
      </c>
      <c r="U73" s="18" t="s">
        <v>3363</v>
      </c>
      <c r="V73" s="18" t="s">
        <v>1036</v>
      </c>
      <c r="W73" s="61" t="s">
        <v>3364</v>
      </c>
      <c r="X73" s="61" t="s">
        <v>3365</v>
      </c>
      <c r="Y73" s="24" t="s">
        <v>92</v>
      </c>
      <c r="Z73" s="61" t="s">
        <v>3366</v>
      </c>
      <c r="AA73" s="61" t="s">
        <v>3367</v>
      </c>
      <c r="AB73" s="61" t="s">
        <v>3368</v>
      </c>
      <c r="AC73" s="61" t="s">
        <v>3180</v>
      </c>
      <c r="AD73" s="61" t="s">
        <v>3369</v>
      </c>
      <c r="AE73" s="61" t="s">
        <v>1710</v>
      </c>
      <c r="AF73" s="61" t="s">
        <v>116</v>
      </c>
      <c r="AG73" s="61" t="s">
        <v>3370</v>
      </c>
      <c r="AH73" s="61" t="s">
        <v>3371</v>
      </c>
      <c r="AI73" s="61" t="s">
        <v>2139</v>
      </c>
      <c r="AJ73" s="61" t="s">
        <v>3372</v>
      </c>
      <c r="AK73" s="61" t="s">
        <v>2190</v>
      </c>
      <c r="AL73" s="61" t="s">
        <v>3373</v>
      </c>
      <c r="AM73" s="24" t="s">
        <v>85</v>
      </c>
      <c r="AN73" s="61" t="s">
        <v>186</v>
      </c>
      <c r="AO73" s="61" t="s">
        <v>3374</v>
      </c>
      <c r="AP73" s="61" t="s">
        <v>3375</v>
      </c>
      <c r="AQ73" s="130"/>
      <c r="AR73" s="130"/>
    </row>
    <row r="74" spans="1:44" ht="120" customHeight="1" x14ac:dyDescent="0.3">
      <c r="A74" s="135" t="s">
        <v>1271</v>
      </c>
      <c r="B74" s="24" t="s">
        <v>91</v>
      </c>
      <c r="C74" s="24" t="s">
        <v>95</v>
      </c>
      <c r="D74" s="24" t="s">
        <v>3839</v>
      </c>
      <c r="E74" s="45" t="s">
        <v>2676</v>
      </c>
      <c r="F74" s="184"/>
      <c r="G74" s="70"/>
      <c r="H74" s="70"/>
      <c r="I74" s="49" t="s">
        <v>3376</v>
      </c>
      <c r="J74" s="41" t="s">
        <v>3377</v>
      </c>
      <c r="K74" s="41" t="s">
        <v>2620</v>
      </c>
      <c r="L74" s="18" t="s">
        <v>38</v>
      </c>
      <c r="M74" s="18" t="s">
        <v>3378</v>
      </c>
      <c r="N74" s="41" t="s">
        <v>68</v>
      </c>
      <c r="O74" s="20"/>
      <c r="P74" s="18" t="s">
        <v>1317</v>
      </c>
      <c r="Q74" s="18" t="s">
        <v>53</v>
      </c>
      <c r="R74" s="41" t="s">
        <v>3379</v>
      </c>
      <c r="S74" s="41" t="s">
        <v>498</v>
      </c>
      <c r="T74" s="18" t="s">
        <v>1459</v>
      </c>
      <c r="U74" s="18" t="s">
        <v>3380</v>
      </c>
      <c r="V74" s="41" t="s">
        <v>3381</v>
      </c>
      <c r="W74" s="61" t="s">
        <v>3382</v>
      </c>
      <c r="X74" s="61" t="s">
        <v>3383</v>
      </c>
      <c r="Y74" s="127" t="s">
        <v>92</v>
      </c>
      <c r="Z74" s="61" t="s">
        <v>3384</v>
      </c>
      <c r="AA74" s="126"/>
      <c r="AB74" s="61" t="s">
        <v>3385</v>
      </c>
      <c r="AC74" s="61" t="s">
        <v>3386</v>
      </c>
      <c r="AD74" s="61" t="s">
        <v>1412</v>
      </c>
      <c r="AE74" s="61" t="s">
        <v>1293</v>
      </c>
      <c r="AF74" s="61" t="s">
        <v>77</v>
      </c>
      <c r="AG74" s="61" t="s">
        <v>253</v>
      </c>
      <c r="AH74" s="61" t="s">
        <v>1338</v>
      </c>
      <c r="AI74" s="61" t="s">
        <v>386</v>
      </c>
      <c r="AJ74" s="61" t="s">
        <v>2202</v>
      </c>
      <c r="AK74" s="126"/>
      <c r="AL74" s="126"/>
      <c r="AM74" s="24"/>
      <c r="AN74" s="126"/>
      <c r="AO74" s="126"/>
      <c r="AP74" s="126"/>
      <c r="AQ74" s="130"/>
      <c r="AR74" s="130"/>
    </row>
    <row r="75" spans="1:44" ht="120" customHeight="1" x14ac:dyDescent="0.3">
      <c r="A75" s="135" t="s">
        <v>1271</v>
      </c>
      <c r="B75" s="24" t="s">
        <v>91</v>
      </c>
      <c r="C75" s="24" t="s">
        <v>95</v>
      </c>
      <c r="D75" s="24" t="s">
        <v>3839</v>
      </c>
      <c r="E75" s="45" t="s">
        <v>2676</v>
      </c>
      <c r="F75" s="184"/>
      <c r="G75" s="70"/>
      <c r="H75" s="70"/>
      <c r="I75" s="49" t="s">
        <v>3387</v>
      </c>
      <c r="J75" s="18" t="s">
        <v>3388</v>
      </c>
      <c r="K75" s="18" t="s">
        <v>3389</v>
      </c>
      <c r="L75" s="18" t="s">
        <v>3390</v>
      </c>
      <c r="M75" s="18" t="s">
        <v>155</v>
      </c>
      <c r="N75" s="41" t="s">
        <v>68</v>
      </c>
      <c r="O75" s="20"/>
      <c r="P75" s="18" t="s">
        <v>1385</v>
      </c>
      <c r="Q75" s="18" t="s">
        <v>53</v>
      </c>
      <c r="R75" s="18" t="s">
        <v>3391</v>
      </c>
      <c r="S75" s="41" t="s">
        <v>599</v>
      </c>
      <c r="T75" s="18" t="s">
        <v>482</v>
      </c>
      <c r="U75" s="18" t="s">
        <v>483</v>
      </c>
      <c r="V75" s="18" t="s">
        <v>3392</v>
      </c>
      <c r="W75" s="61" t="s">
        <v>3393</v>
      </c>
      <c r="X75" s="61" t="s">
        <v>3394</v>
      </c>
      <c r="Y75" s="127"/>
      <c r="Z75" s="61" t="s">
        <v>3395</v>
      </c>
      <c r="AA75" s="61" t="s">
        <v>3396</v>
      </c>
      <c r="AB75" s="126"/>
      <c r="AC75" s="61" t="s">
        <v>166</v>
      </c>
      <c r="AD75" s="61" t="s">
        <v>3397</v>
      </c>
      <c r="AE75" s="61" t="s">
        <v>1293</v>
      </c>
      <c r="AF75" s="61" t="s">
        <v>116</v>
      </c>
      <c r="AG75" s="61" t="s">
        <v>3398</v>
      </c>
      <c r="AH75" s="61" t="s">
        <v>3399</v>
      </c>
      <c r="AI75" s="61" t="s">
        <v>2829</v>
      </c>
      <c r="AJ75" s="61" t="s">
        <v>3400</v>
      </c>
      <c r="AK75" s="61" t="s">
        <v>2458</v>
      </c>
      <c r="AL75" s="126"/>
      <c r="AM75" s="24"/>
      <c r="AN75" s="126"/>
      <c r="AO75" s="126"/>
      <c r="AP75" s="126"/>
      <c r="AQ75" s="130"/>
      <c r="AR75" s="130"/>
    </row>
    <row r="76" spans="1:44" ht="199.95" customHeight="1" x14ac:dyDescent="0.3">
      <c r="A76" s="18" t="s">
        <v>679</v>
      </c>
      <c r="B76" s="24" t="s">
        <v>91</v>
      </c>
      <c r="C76" s="24" t="s">
        <v>35</v>
      </c>
      <c r="D76" s="24" t="s">
        <v>3839</v>
      </c>
      <c r="E76" s="45" t="s">
        <v>2618</v>
      </c>
      <c r="F76" s="184" t="s">
        <v>92</v>
      </c>
      <c r="G76" s="70">
        <v>6</v>
      </c>
      <c r="H76" s="70">
        <v>6</v>
      </c>
      <c r="I76" s="133" t="s">
        <v>1119</v>
      </c>
      <c r="J76" s="23" t="s">
        <v>3401</v>
      </c>
      <c r="K76" s="41" t="s">
        <v>2620</v>
      </c>
      <c r="L76" s="18" t="s">
        <v>2628</v>
      </c>
      <c r="M76" s="18" t="s">
        <v>419</v>
      </c>
      <c r="N76" s="18" t="s">
        <v>40</v>
      </c>
      <c r="O76" s="18" t="s">
        <v>1680</v>
      </c>
      <c r="P76" s="18" t="s">
        <v>3402</v>
      </c>
      <c r="Q76" s="18" t="s">
        <v>53</v>
      </c>
      <c r="R76" s="18" t="s">
        <v>516</v>
      </c>
      <c r="S76" s="18" t="s">
        <v>1677</v>
      </c>
      <c r="T76" s="18" t="s">
        <v>42</v>
      </c>
      <c r="U76" s="18" t="s">
        <v>324</v>
      </c>
      <c r="V76" s="18" t="s">
        <v>1510</v>
      </c>
      <c r="W76" s="18" t="s">
        <v>3403</v>
      </c>
      <c r="X76" s="18" t="s">
        <v>1658</v>
      </c>
      <c r="Y76" s="24" t="s">
        <v>92</v>
      </c>
      <c r="Z76" s="18" t="s">
        <v>3404</v>
      </c>
      <c r="AA76" s="18" t="s">
        <v>1673</v>
      </c>
      <c r="AB76" s="18" t="s">
        <v>3405</v>
      </c>
      <c r="AC76" s="18" t="s">
        <v>3406</v>
      </c>
      <c r="AD76" s="18" t="s">
        <v>1412</v>
      </c>
      <c r="AE76" s="18" t="s">
        <v>3407</v>
      </c>
      <c r="AF76" s="18" t="s">
        <v>1134</v>
      </c>
      <c r="AG76" s="18" t="s">
        <v>1669</v>
      </c>
      <c r="AH76" s="18" t="s">
        <v>3408</v>
      </c>
      <c r="AI76" s="18" t="s">
        <v>309</v>
      </c>
      <c r="AJ76" s="23" t="s">
        <v>3409</v>
      </c>
      <c r="AK76" s="18" t="s">
        <v>1991</v>
      </c>
      <c r="AL76" s="18" t="s">
        <v>1666</v>
      </c>
      <c r="AM76" s="24" t="s">
        <v>91</v>
      </c>
      <c r="AN76" s="18" t="s">
        <v>257</v>
      </c>
      <c r="AO76" s="18" t="s">
        <v>3410</v>
      </c>
      <c r="AP76" s="18" t="s">
        <v>3411</v>
      </c>
      <c r="AQ76" s="130"/>
      <c r="AR76" s="130"/>
    </row>
    <row r="77" spans="1:44" ht="229.95" customHeight="1" x14ac:dyDescent="0.3">
      <c r="A77" s="18" t="s">
        <v>679</v>
      </c>
      <c r="B77" s="24" t="s">
        <v>91</v>
      </c>
      <c r="C77" s="24" t="s">
        <v>35</v>
      </c>
      <c r="D77" s="24" t="s">
        <v>3839</v>
      </c>
      <c r="E77" s="45" t="s">
        <v>2676</v>
      </c>
      <c r="F77" s="21"/>
      <c r="G77" s="70"/>
      <c r="H77" s="70"/>
      <c r="I77" s="21" t="s">
        <v>3412</v>
      </c>
      <c r="J77" s="23" t="s">
        <v>3413</v>
      </c>
      <c r="K77" s="23" t="s">
        <v>2836</v>
      </c>
      <c r="L77" s="18" t="s">
        <v>50</v>
      </c>
      <c r="M77" s="18" t="s">
        <v>51</v>
      </c>
      <c r="N77" s="18" t="s">
        <v>52</v>
      </c>
      <c r="O77" s="18"/>
      <c r="P77" s="18" t="s">
        <v>2305</v>
      </c>
      <c r="Q77" s="18" t="s">
        <v>53</v>
      </c>
      <c r="R77" s="18" t="s">
        <v>3414</v>
      </c>
      <c r="S77" s="18" t="s">
        <v>2181</v>
      </c>
      <c r="T77" s="18" t="s">
        <v>1126</v>
      </c>
      <c r="U77" s="18" t="s">
        <v>324</v>
      </c>
      <c r="V77" s="18" t="s">
        <v>464</v>
      </c>
      <c r="W77" s="18" t="s">
        <v>3415</v>
      </c>
      <c r="X77" s="18" t="s">
        <v>3416</v>
      </c>
      <c r="Y77" s="24" t="s">
        <v>92</v>
      </c>
      <c r="Z77" s="18" t="s">
        <v>3417</v>
      </c>
      <c r="AA77" s="18" t="s">
        <v>3418</v>
      </c>
      <c r="AB77" s="18" t="s">
        <v>3419</v>
      </c>
      <c r="AC77" s="18" t="s">
        <v>524</v>
      </c>
      <c r="AD77" s="18" t="s">
        <v>3420</v>
      </c>
      <c r="AE77" s="18" t="s">
        <v>345</v>
      </c>
      <c r="AF77" s="18" t="s">
        <v>1134</v>
      </c>
      <c r="AG77" s="18" t="s">
        <v>2737</v>
      </c>
      <c r="AH77" s="18" t="s">
        <v>3421</v>
      </c>
      <c r="AI77" s="18" t="s">
        <v>370</v>
      </c>
      <c r="AJ77" s="23" t="s">
        <v>3422</v>
      </c>
      <c r="AK77" s="18" t="s">
        <v>1904</v>
      </c>
      <c r="AL77" s="18"/>
      <c r="AM77" s="24" t="s">
        <v>85</v>
      </c>
      <c r="AN77" s="18" t="s">
        <v>186</v>
      </c>
      <c r="AO77" s="18" t="s">
        <v>3423</v>
      </c>
      <c r="AP77" s="18" t="s">
        <v>3424</v>
      </c>
      <c r="AQ77" s="130"/>
      <c r="AR77" s="130"/>
    </row>
    <row r="78" spans="1:44" ht="120" customHeight="1" x14ac:dyDescent="0.3">
      <c r="A78" s="18" t="s">
        <v>679</v>
      </c>
      <c r="B78" s="24" t="s">
        <v>91</v>
      </c>
      <c r="C78" s="24" t="s">
        <v>35</v>
      </c>
      <c r="D78" s="24" t="s">
        <v>3839</v>
      </c>
      <c r="E78" s="45" t="s">
        <v>2618</v>
      </c>
      <c r="F78" s="184" t="s">
        <v>92</v>
      </c>
      <c r="G78" s="70"/>
      <c r="H78" s="70"/>
      <c r="I78" s="24" t="s">
        <v>260</v>
      </c>
      <c r="J78" s="23" t="s">
        <v>3425</v>
      </c>
      <c r="K78" s="18" t="s">
        <v>2620</v>
      </c>
      <c r="L78" s="18" t="s">
        <v>50</v>
      </c>
      <c r="M78" s="18" t="s">
        <v>51</v>
      </c>
      <c r="N78" s="18" t="s">
        <v>52</v>
      </c>
      <c r="O78" s="18"/>
      <c r="P78" s="18" t="s">
        <v>1317</v>
      </c>
      <c r="Q78" s="23" t="s">
        <v>41</v>
      </c>
      <c r="R78" s="18" t="s">
        <v>3426</v>
      </c>
      <c r="S78" s="18" t="s">
        <v>158</v>
      </c>
      <c r="T78" s="18" t="s">
        <v>42</v>
      </c>
      <c r="U78" s="18" t="s">
        <v>324</v>
      </c>
      <c r="V78" s="18"/>
      <c r="W78" s="18"/>
      <c r="X78" s="18"/>
      <c r="Y78" s="18"/>
      <c r="Z78" s="18"/>
      <c r="AA78" s="18"/>
      <c r="AB78" s="18"/>
      <c r="AC78" s="18" t="s">
        <v>3427</v>
      </c>
      <c r="AD78" s="18" t="s">
        <v>3428</v>
      </c>
      <c r="AE78" s="61" t="s">
        <v>1293</v>
      </c>
      <c r="AF78" s="18" t="s">
        <v>3429</v>
      </c>
      <c r="AG78" s="18" t="s">
        <v>61</v>
      </c>
      <c r="AH78" s="18" t="s">
        <v>1600</v>
      </c>
      <c r="AI78" s="18" t="s">
        <v>370</v>
      </c>
      <c r="AJ78" s="23" t="s">
        <v>3430</v>
      </c>
      <c r="AK78" s="18" t="s">
        <v>3431</v>
      </c>
      <c r="AL78" s="18" t="s">
        <v>3432</v>
      </c>
      <c r="AM78" s="24" t="s">
        <v>91</v>
      </c>
      <c r="AN78" s="18" t="s">
        <v>257</v>
      </c>
      <c r="AO78" s="18"/>
      <c r="AP78" s="18"/>
      <c r="AQ78" s="130"/>
      <c r="AR78" s="130"/>
    </row>
    <row r="79" spans="1:44" ht="240" customHeight="1" x14ac:dyDescent="0.3">
      <c r="A79" s="18" t="s">
        <v>679</v>
      </c>
      <c r="B79" s="24" t="s">
        <v>91</v>
      </c>
      <c r="C79" s="24" t="s">
        <v>35</v>
      </c>
      <c r="D79" s="24" t="s">
        <v>3839</v>
      </c>
      <c r="E79" s="45" t="s">
        <v>2618</v>
      </c>
      <c r="F79" s="184" t="s">
        <v>91</v>
      </c>
      <c r="G79" s="70"/>
      <c r="H79" s="70"/>
      <c r="I79" s="133" t="s">
        <v>1152</v>
      </c>
      <c r="J79" s="23" t="s">
        <v>1153</v>
      </c>
      <c r="K79" s="18" t="s">
        <v>2620</v>
      </c>
      <c r="L79" s="18" t="s">
        <v>2628</v>
      </c>
      <c r="M79" s="18" t="s">
        <v>2799</v>
      </c>
      <c r="N79" s="24" t="s">
        <v>91</v>
      </c>
      <c r="O79" s="18" t="s">
        <v>1154</v>
      </c>
      <c r="P79" s="18" t="s">
        <v>1650</v>
      </c>
      <c r="Q79" s="18" t="s">
        <v>53</v>
      </c>
      <c r="R79" s="18" t="s">
        <v>136</v>
      </c>
      <c r="S79" s="18" t="s">
        <v>158</v>
      </c>
      <c r="T79" s="18" t="s">
        <v>42</v>
      </c>
      <c r="U79" s="18" t="s">
        <v>324</v>
      </c>
      <c r="V79" s="18" t="s">
        <v>265</v>
      </c>
      <c r="W79" s="18" t="s">
        <v>3433</v>
      </c>
      <c r="X79" s="18" t="s">
        <v>1648</v>
      </c>
      <c r="Y79" s="18" t="s">
        <v>1128</v>
      </c>
      <c r="Z79" s="18" t="s">
        <v>1647</v>
      </c>
      <c r="AA79" s="18" t="s">
        <v>1646</v>
      </c>
      <c r="AB79" s="18"/>
      <c r="AC79" s="18" t="s">
        <v>145</v>
      </c>
      <c r="AD79" s="18" t="s">
        <v>3258</v>
      </c>
      <c r="AE79" s="18" t="s">
        <v>345</v>
      </c>
      <c r="AF79" s="18" t="s">
        <v>1134</v>
      </c>
      <c r="AG79" s="18" t="s">
        <v>1172</v>
      </c>
      <c r="AH79" s="18" t="s">
        <v>1644</v>
      </c>
      <c r="AI79" s="18" t="s">
        <v>236</v>
      </c>
      <c r="AJ79" s="23" t="s">
        <v>1643</v>
      </c>
      <c r="AK79" s="18"/>
      <c r="AL79" s="18"/>
      <c r="AM79" s="24" t="s">
        <v>453</v>
      </c>
      <c r="AN79" s="18" t="s">
        <v>257</v>
      </c>
      <c r="AO79" s="18" t="s">
        <v>3434</v>
      </c>
      <c r="AP79" s="18"/>
      <c r="AQ79" s="130"/>
      <c r="AR79" s="130"/>
    </row>
    <row r="80" spans="1:44" ht="199.95" customHeight="1" x14ac:dyDescent="0.3">
      <c r="A80" s="18" t="s">
        <v>679</v>
      </c>
      <c r="B80" s="24" t="s">
        <v>91</v>
      </c>
      <c r="C80" s="24" t="s">
        <v>35</v>
      </c>
      <c r="D80" s="24" t="s">
        <v>3839</v>
      </c>
      <c r="E80" s="45" t="s">
        <v>2618</v>
      </c>
      <c r="F80" s="184" t="s">
        <v>92</v>
      </c>
      <c r="G80" s="70"/>
      <c r="H80" s="70"/>
      <c r="I80" s="133" t="s">
        <v>1164</v>
      </c>
      <c r="J80" s="23" t="s">
        <v>3435</v>
      </c>
      <c r="K80" s="18" t="s">
        <v>2620</v>
      </c>
      <c r="L80" s="18" t="s">
        <v>3436</v>
      </c>
      <c r="M80" s="18" t="s">
        <v>419</v>
      </c>
      <c r="N80" s="24" t="s">
        <v>91</v>
      </c>
      <c r="O80" s="18" t="s">
        <v>1640</v>
      </c>
      <c r="P80" s="18" t="s">
        <v>1639</v>
      </c>
      <c r="Q80" s="18" t="s">
        <v>53</v>
      </c>
      <c r="R80" s="18" t="s">
        <v>516</v>
      </c>
      <c r="S80" s="18" t="s">
        <v>3437</v>
      </c>
      <c r="T80" s="18" t="s">
        <v>42</v>
      </c>
      <c r="U80" s="18" t="s">
        <v>1636</v>
      </c>
      <c r="V80" s="18" t="s">
        <v>265</v>
      </c>
      <c r="W80" s="18" t="s">
        <v>3438</v>
      </c>
      <c r="X80" s="18" t="s">
        <v>3439</v>
      </c>
      <c r="Y80" s="24" t="s">
        <v>92</v>
      </c>
      <c r="Z80" s="18" t="s">
        <v>1633</v>
      </c>
      <c r="AA80" s="18" t="s">
        <v>1632</v>
      </c>
      <c r="AB80" s="18"/>
      <c r="AC80" s="18" t="s">
        <v>1011</v>
      </c>
      <c r="AD80" s="18" t="s">
        <v>3440</v>
      </c>
      <c r="AE80" s="18" t="s">
        <v>1630</v>
      </c>
      <c r="AF80" s="18" t="s">
        <v>1134</v>
      </c>
      <c r="AG80" s="18" t="s">
        <v>1161</v>
      </c>
      <c r="AH80" s="18" t="s">
        <v>1629</v>
      </c>
      <c r="AI80" s="18" t="s">
        <v>3441</v>
      </c>
      <c r="AJ80" s="23" t="s">
        <v>1628</v>
      </c>
      <c r="AK80" s="23" t="s">
        <v>1627</v>
      </c>
      <c r="AL80" s="18"/>
      <c r="AM80" s="24" t="s">
        <v>85</v>
      </c>
      <c r="AN80" s="18" t="s">
        <v>257</v>
      </c>
      <c r="AO80" s="127" t="s">
        <v>3442</v>
      </c>
      <c r="AP80" s="18"/>
      <c r="AQ80" s="130"/>
      <c r="AR80" s="130"/>
    </row>
    <row r="81" spans="1:44" ht="150" customHeight="1" x14ac:dyDescent="0.3">
      <c r="A81" s="18" t="s">
        <v>679</v>
      </c>
      <c r="B81" s="24" t="s">
        <v>91</v>
      </c>
      <c r="C81" s="24" t="s">
        <v>35</v>
      </c>
      <c r="D81" s="24" t="s">
        <v>3839</v>
      </c>
      <c r="E81" s="45" t="s">
        <v>2676</v>
      </c>
      <c r="F81" s="184"/>
      <c r="G81" s="70"/>
      <c r="H81" s="70"/>
      <c r="I81" s="133" t="s">
        <v>3443</v>
      </c>
      <c r="J81" s="23" t="s">
        <v>3444</v>
      </c>
      <c r="K81" s="18" t="s">
        <v>3445</v>
      </c>
      <c r="L81" s="18" t="s">
        <v>38</v>
      </c>
      <c r="M81" s="18" t="s">
        <v>3446</v>
      </c>
      <c r="N81" s="24" t="s">
        <v>91</v>
      </c>
      <c r="O81" s="18" t="s">
        <v>3447</v>
      </c>
      <c r="P81" s="18" t="s">
        <v>3448</v>
      </c>
      <c r="Q81" s="18" t="s">
        <v>53</v>
      </c>
      <c r="R81" s="18" t="s">
        <v>3449</v>
      </c>
      <c r="S81" s="18" t="s">
        <v>3450</v>
      </c>
      <c r="T81" s="18" t="s">
        <v>1126</v>
      </c>
      <c r="U81" s="18" t="s">
        <v>3451</v>
      </c>
      <c r="V81" s="18" t="s">
        <v>331</v>
      </c>
      <c r="W81" s="18" t="s">
        <v>3452</v>
      </c>
      <c r="X81" s="18" t="s">
        <v>3453</v>
      </c>
      <c r="Y81" s="18" t="s">
        <v>3454</v>
      </c>
      <c r="Z81" s="18" t="s">
        <v>1497</v>
      </c>
      <c r="AA81" s="18" t="s">
        <v>1838</v>
      </c>
      <c r="AB81" s="18"/>
      <c r="AC81" s="18" t="s">
        <v>3455</v>
      </c>
      <c r="AD81" s="18" t="s">
        <v>3456</v>
      </c>
      <c r="AE81" s="18" t="s">
        <v>1710</v>
      </c>
      <c r="AF81" s="18" t="s">
        <v>3457</v>
      </c>
      <c r="AG81" s="18" t="s">
        <v>384</v>
      </c>
      <c r="AH81" s="18" t="s">
        <v>3458</v>
      </c>
      <c r="AI81" s="18" t="s">
        <v>386</v>
      </c>
      <c r="AJ81" s="23" t="s">
        <v>2202</v>
      </c>
      <c r="AK81" s="23" t="s">
        <v>3459</v>
      </c>
      <c r="AL81" s="18" t="s">
        <v>3460</v>
      </c>
      <c r="AM81" s="24" t="s">
        <v>91</v>
      </c>
      <c r="AN81" s="18" t="s">
        <v>257</v>
      </c>
      <c r="AO81" s="127" t="s">
        <v>92</v>
      </c>
      <c r="AP81" s="18" t="s">
        <v>3461</v>
      </c>
      <c r="AQ81" s="130"/>
      <c r="AR81" s="130"/>
    </row>
    <row r="82" spans="1:44" ht="270" customHeight="1" x14ac:dyDescent="0.3">
      <c r="A82" s="18" t="s">
        <v>3462</v>
      </c>
      <c r="B82" s="24" t="s">
        <v>91</v>
      </c>
      <c r="C82" s="24" t="s">
        <v>99</v>
      </c>
      <c r="D82" s="24" t="s">
        <v>3835</v>
      </c>
      <c r="E82" s="45" t="s">
        <v>2618</v>
      </c>
      <c r="F82" s="184" t="s">
        <v>92</v>
      </c>
      <c r="G82" s="70">
        <v>50</v>
      </c>
      <c r="H82" s="70">
        <v>1</v>
      </c>
      <c r="I82" s="22" t="s">
        <v>3463</v>
      </c>
      <c r="J82" s="23" t="s">
        <v>3464</v>
      </c>
      <c r="K82" s="23" t="s">
        <v>3465</v>
      </c>
      <c r="L82" s="18" t="s">
        <v>3466</v>
      </c>
      <c r="M82" s="18" t="s">
        <v>172</v>
      </c>
      <c r="N82" s="24" t="s">
        <v>91</v>
      </c>
      <c r="O82" s="18" t="s">
        <v>3467</v>
      </c>
      <c r="P82" s="18" t="s">
        <v>3468</v>
      </c>
      <c r="Q82" s="18" t="s">
        <v>53</v>
      </c>
      <c r="R82" s="18" t="s">
        <v>3469</v>
      </c>
      <c r="S82" s="18" t="s">
        <v>599</v>
      </c>
      <c r="T82" s="18" t="s">
        <v>2094</v>
      </c>
      <c r="U82" s="18" t="s">
        <v>3470</v>
      </c>
      <c r="V82" s="18" t="s">
        <v>3471</v>
      </c>
      <c r="W82" s="18" t="s">
        <v>3472</v>
      </c>
      <c r="X82" s="18" t="s">
        <v>3473</v>
      </c>
      <c r="Y82" s="18" t="s">
        <v>3474</v>
      </c>
      <c r="Z82" s="18" t="s">
        <v>1812</v>
      </c>
      <c r="AA82" s="18" t="s">
        <v>3475</v>
      </c>
      <c r="AB82" s="18" t="s">
        <v>3476</v>
      </c>
      <c r="AC82" s="18" t="s">
        <v>3477</v>
      </c>
      <c r="AD82" s="18" t="s">
        <v>3478</v>
      </c>
      <c r="AE82" s="61" t="s">
        <v>1293</v>
      </c>
      <c r="AF82" s="18" t="s">
        <v>77</v>
      </c>
      <c r="AG82" s="18" t="s">
        <v>575</v>
      </c>
      <c r="AH82" s="18" t="s">
        <v>3479</v>
      </c>
      <c r="AI82" s="18" t="s">
        <v>3480</v>
      </c>
      <c r="AJ82" s="18" t="s">
        <v>3481</v>
      </c>
      <c r="AK82" s="18" t="s">
        <v>3482</v>
      </c>
      <c r="AL82" s="24" t="s">
        <v>225</v>
      </c>
      <c r="AM82" s="24" t="s">
        <v>91</v>
      </c>
      <c r="AN82" s="18" t="s">
        <v>186</v>
      </c>
      <c r="AO82" s="24" t="s">
        <v>92</v>
      </c>
      <c r="AP82" s="18"/>
      <c r="AQ82" s="130"/>
      <c r="AR82" s="130"/>
    </row>
    <row r="83" spans="1:44" ht="120" customHeight="1" x14ac:dyDescent="0.3">
      <c r="A83" s="18" t="s">
        <v>1273</v>
      </c>
      <c r="B83" s="24" t="s">
        <v>91</v>
      </c>
      <c r="C83" s="24" t="s">
        <v>35</v>
      </c>
      <c r="D83" s="24" t="s">
        <v>3834</v>
      </c>
      <c r="E83" s="45" t="s">
        <v>2676</v>
      </c>
      <c r="F83" s="186"/>
      <c r="G83" s="70">
        <v>2</v>
      </c>
      <c r="H83" s="70">
        <v>2</v>
      </c>
      <c r="I83" s="125" t="s">
        <v>3483</v>
      </c>
      <c r="J83" s="23" t="s">
        <v>3484</v>
      </c>
      <c r="K83" s="18" t="s">
        <v>2620</v>
      </c>
      <c r="L83" s="18" t="s">
        <v>65</v>
      </c>
      <c r="M83" s="18" t="s">
        <v>1504</v>
      </c>
      <c r="N83" s="18" t="s">
        <v>52</v>
      </c>
      <c r="O83" s="18"/>
      <c r="P83" s="18" t="s">
        <v>3485</v>
      </c>
      <c r="Q83" s="18" t="s">
        <v>53</v>
      </c>
      <c r="R83" s="18" t="s">
        <v>3486</v>
      </c>
      <c r="S83" s="18" t="s">
        <v>3487</v>
      </c>
      <c r="T83" s="18"/>
      <c r="U83" s="18" t="s">
        <v>483</v>
      </c>
      <c r="V83" s="18" t="s">
        <v>3488</v>
      </c>
      <c r="W83" s="18" t="s">
        <v>3489</v>
      </c>
      <c r="X83" s="18" t="s">
        <v>3490</v>
      </c>
      <c r="Y83" s="18" t="s">
        <v>3491</v>
      </c>
      <c r="Z83" s="18" t="s">
        <v>3492</v>
      </c>
      <c r="AA83" s="18" t="s">
        <v>2133</v>
      </c>
      <c r="AB83" s="18"/>
      <c r="AC83" s="18"/>
      <c r="AD83" s="18" t="s">
        <v>3493</v>
      </c>
      <c r="AE83" s="18" t="s">
        <v>1293</v>
      </c>
      <c r="AF83" s="18" t="s">
        <v>116</v>
      </c>
      <c r="AG83" s="18" t="s">
        <v>3494</v>
      </c>
      <c r="AH83" s="18" t="s">
        <v>3495</v>
      </c>
      <c r="AI83" s="18"/>
      <c r="AJ83" s="18"/>
      <c r="AK83" s="18"/>
      <c r="AL83" s="18"/>
      <c r="AM83" s="24" t="s">
        <v>91</v>
      </c>
      <c r="AN83" s="18" t="s">
        <v>122</v>
      </c>
      <c r="AO83" s="24"/>
      <c r="AP83" s="18" t="s">
        <v>3496</v>
      </c>
      <c r="AQ83" s="130"/>
      <c r="AR83" s="130"/>
    </row>
    <row r="84" spans="1:44" ht="240" customHeight="1" x14ac:dyDescent="0.3">
      <c r="A84" s="18" t="s">
        <v>1273</v>
      </c>
      <c r="B84" s="24" t="s">
        <v>91</v>
      </c>
      <c r="C84" s="24" t="s">
        <v>35</v>
      </c>
      <c r="D84" s="24" t="s">
        <v>3834</v>
      </c>
      <c r="E84" s="45" t="s">
        <v>2618</v>
      </c>
      <c r="F84" s="184" t="s">
        <v>91</v>
      </c>
      <c r="G84" s="70"/>
      <c r="H84" s="70"/>
      <c r="I84" s="125" t="s">
        <v>1598</v>
      </c>
      <c r="J84" s="23" t="s">
        <v>3497</v>
      </c>
      <c r="K84" s="18" t="s">
        <v>2620</v>
      </c>
      <c r="L84" s="18" t="s">
        <v>2628</v>
      </c>
      <c r="M84" s="18" t="s">
        <v>1504</v>
      </c>
      <c r="N84" s="24" t="s">
        <v>91</v>
      </c>
      <c r="O84" s="18"/>
      <c r="P84" s="18" t="s">
        <v>1297</v>
      </c>
      <c r="Q84" s="18" t="s">
        <v>53</v>
      </c>
      <c r="R84" s="18" t="s">
        <v>3486</v>
      </c>
      <c r="S84" s="18" t="s">
        <v>3498</v>
      </c>
      <c r="T84" s="18"/>
      <c r="U84" s="18" t="s">
        <v>3499</v>
      </c>
      <c r="V84" s="18" t="s">
        <v>2632</v>
      </c>
      <c r="W84" s="18" t="s">
        <v>3500</v>
      </c>
      <c r="X84" s="18" t="s">
        <v>3501</v>
      </c>
      <c r="Y84" s="18" t="s">
        <v>3502</v>
      </c>
      <c r="Z84" s="18" t="s">
        <v>3503</v>
      </c>
      <c r="AA84" s="18" t="s">
        <v>3504</v>
      </c>
      <c r="AB84" s="18"/>
      <c r="AC84" s="18" t="s">
        <v>166</v>
      </c>
      <c r="AD84" s="18" t="s">
        <v>3505</v>
      </c>
      <c r="AE84" s="18" t="s">
        <v>167</v>
      </c>
      <c r="AF84" s="18" t="s">
        <v>116</v>
      </c>
      <c r="AG84" s="18" t="s">
        <v>3506</v>
      </c>
      <c r="AH84" s="18" t="s">
        <v>3507</v>
      </c>
      <c r="AI84" s="18" t="s">
        <v>2139</v>
      </c>
      <c r="AJ84" s="18" t="s">
        <v>3508</v>
      </c>
      <c r="AK84" s="18" t="s">
        <v>3509</v>
      </c>
      <c r="AL84" s="18"/>
      <c r="AM84" s="24"/>
      <c r="AN84" s="18"/>
      <c r="AO84" s="24"/>
      <c r="AP84" s="18"/>
      <c r="AQ84" s="130"/>
      <c r="AR84" s="130"/>
    </row>
    <row r="85" spans="1:44" ht="90" customHeight="1" x14ac:dyDescent="0.3">
      <c r="A85" s="18" t="s">
        <v>2582</v>
      </c>
      <c r="B85" s="24" t="s">
        <v>92</v>
      </c>
      <c r="C85" s="24" t="s">
        <v>494</v>
      </c>
      <c r="D85" s="24" t="s">
        <v>3842</v>
      </c>
      <c r="E85" s="45" t="s">
        <v>2676</v>
      </c>
      <c r="F85" s="186"/>
      <c r="G85" s="70">
        <v>1</v>
      </c>
      <c r="H85" s="70">
        <v>1</v>
      </c>
      <c r="I85" s="125" t="s">
        <v>3510</v>
      </c>
      <c r="J85" s="23"/>
      <c r="K85" s="23" t="s">
        <v>3511</v>
      </c>
      <c r="L85" s="18" t="s">
        <v>65</v>
      </c>
      <c r="M85" s="18" t="s">
        <v>155</v>
      </c>
      <c r="N85" s="24" t="s">
        <v>91</v>
      </c>
      <c r="O85" s="18"/>
      <c r="P85" s="18" t="s">
        <v>1317</v>
      </c>
      <c r="Q85" s="23" t="s">
        <v>41</v>
      </c>
      <c r="R85" s="18" t="s">
        <v>734</v>
      </c>
      <c r="S85" s="18" t="s">
        <v>158</v>
      </c>
      <c r="T85" s="18" t="s">
        <v>42</v>
      </c>
      <c r="U85" s="18" t="s">
        <v>1500</v>
      </c>
      <c r="V85" s="18"/>
      <c r="W85" s="18"/>
      <c r="X85" s="18"/>
      <c r="Y85" s="18"/>
      <c r="Z85" s="18"/>
      <c r="AA85" s="18"/>
      <c r="AB85" s="18"/>
      <c r="AC85" s="18"/>
      <c r="AD85" s="18"/>
      <c r="AE85" s="18"/>
      <c r="AF85" s="18"/>
      <c r="AG85" s="18"/>
      <c r="AH85" s="18"/>
      <c r="AI85" s="18"/>
      <c r="AJ85" s="18"/>
      <c r="AK85" s="18"/>
      <c r="AL85" s="18"/>
      <c r="AM85" s="24"/>
      <c r="AN85" s="18"/>
      <c r="AO85" s="24"/>
      <c r="AP85" s="18"/>
      <c r="AQ85" s="130"/>
      <c r="AR85" s="130"/>
    </row>
    <row r="86" spans="1:44" ht="40.049999999999997" customHeight="1" x14ac:dyDescent="0.3">
      <c r="A86" s="18" t="s">
        <v>1276</v>
      </c>
      <c r="B86" s="24" t="s">
        <v>92</v>
      </c>
      <c r="C86" s="24" t="s">
        <v>716</v>
      </c>
      <c r="D86" s="24" t="s">
        <v>3839</v>
      </c>
      <c r="E86" s="191" t="s">
        <v>2618</v>
      </c>
      <c r="F86" s="184" t="s">
        <v>91</v>
      </c>
      <c r="G86" s="70">
        <v>1</v>
      </c>
      <c r="H86" s="70">
        <v>0</v>
      </c>
      <c r="I86" s="125"/>
      <c r="J86" s="23"/>
      <c r="K86" s="23"/>
      <c r="L86" s="18"/>
      <c r="M86" s="18"/>
      <c r="N86" s="18"/>
      <c r="O86" s="18"/>
      <c r="P86" s="18"/>
      <c r="Q86" s="23"/>
      <c r="R86" s="18"/>
      <c r="S86" s="18"/>
      <c r="T86" s="18"/>
      <c r="U86" s="18"/>
      <c r="V86" s="18"/>
      <c r="W86" s="18"/>
      <c r="X86" s="18"/>
      <c r="Y86" s="18"/>
      <c r="Z86" s="18"/>
      <c r="AA86" s="18"/>
      <c r="AB86" s="18"/>
      <c r="AC86" s="18"/>
      <c r="AD86" s="18"/>
      <c r="AE86" s="18"/>
      <c r="AF86" s="18"/>
      <c r="AG86" s="18"/>
      <c r="AH86" s="18"/>
      <c r="AI86" s="18"/>
      <c r="AJ86" s="126"/>
      <c r="AK86" s="18"/>
      <c r="AL86" s="24"/>
      <c r="AM86" s="24"/>
      <c r="AN86" s="18"/>
      <c r="AO86" s="18"/>
      <c r="AP86" s="18"/>
      <c r="AQ86" s="130"/>
      <c r="AR86" s="130"/>
    </row>
    <row r="87" spans="1:44" ht="30" customHeight="1" x14ac:dyDescent="0.3">
      <c r="A87" s="18" t="s">
        <v>2583</v>
      </c>
      <c r="B87" s="24" t="s">
        <v>92</v>
      </c>
      <c r="C87" s="24" t="s">
        <v>661</v>
      </c>
      <c r="D87" s="24" t="s">
        <v>3834</v>
      </c>
      <c r="E87" s="191" t="s">
        <v>2676</v>
      </c>
      <c r="F87" s="21"/>
      <c r="G87" s="70">
        <v>1</v>
      </c>
      <c r="H87" s="70">
        <v>0</v>
      </c>
      <c r="I87" s="125"/>
      <c r="J87" s="23"/>
      <c r="K87" s="23"/>
      <c r="L87" s="18"/>
      <c r="M87" s="18"/>
      <c r="N87" s="24"/>
      <c r="O87" s="61"/>
      <c r="P87" s="18"/>
      <c r="Q87" s="18"/>
      <c r="R87" s="18"/>
      <c r="S87" s="18"/>
      <c r="T87" s="18"/>
      <c r="U87" s="18"/>
      <c r="V87" s="18"/>
      <c r="W87" s="18"/>
      <c r="X87" s="18"/>
      <c r="Y87" s="24"/>
      <c r="Z87" s="18"/>
      <c r="AA87" s="18"/>
      <c r="AB87" s="23"/>
      <c r="AC87" s="18"/>
      <c r="AD87" s="18"/>
      <c r="AE87" s="18"/>
      <c r="AF87" s="18"/>
      <c r="AG87" s="18"/>
      <c r="AH87" s="18"/>
      <c r="AI87" s="18"/>
      <c r="AJ87" s="29"/>
      <c r="AK87" s="23"/>
      <c r="AL87" s="23"/>
      <c r="AM87" s="24"/>
      <c r="AN87" s="126"/>
      <c r="AO87" s="133"/>
      <c r="AP87" s="18"/>
      <c r="AR87" s="130"/>
    </row>
    <row r="88" spans="1:44" ht="120" customHeight="1" x14ac:dyDescent="0.3">
      <c r="A88" s="18" t="s">
        <v>3512</v>
      </c>
      <c r="B88" s="24" t="s">
        <v>91</v>
      </c>
      <c r="C88" s="24" t="s">
        <v>388</v>
      </c>
      <c r="D88" s="24" t="s">
        <v>3840</v>
      </c>
      <c r="E88" s="191" t="s">
        <v>2676</v>
      </c>
      <c r="F88" s="21"/>
      <c r="G88" s="70">
        <v>5</v>
      </c>
      <c r="H88" s="70">
        <v>2</v>
      </c>
      <c r="I88" s="133" t="s">
        <v>3513</v>
      </c>
      <c r="J88" s="23" t="s">
        <v>3514</v>
      </c>
      <c r="K88" s="18" t="s">
        <v>2620</v>
      </c>
      <c r="L88" s="18" t="s">
        <v>2621</v>
      </c>
      <c r="M88" s="18" t="s">
        <v>3515</v>
      </c>
      <c r="N88" s="24" t="s">
        <v>40</v>
      </c>
      <c r="O88" s="61"/>
      <c r="P88" s="18" t="s">
        <v>3516</v>
      </c>
      <c r="Q88" s="23" t="s">
        <v>41</v>
      </c>
      <c r="R88" s="18" t="s">
        <v>891</v>
      </c>
      <c r="S88" s="18" t="s">
        <v>158</v>
      </c>
      <c r="T88" s="18" t="s">
        <v>57</v>
      </c>
      <c r="U88" s="18" t="s">
        <v>159</v>
      </c>
      <c r="V88" s="18"/>
      <c r="W88" s="18"/>
      <c r="X88" s="18"/>
      <c r="Y88" s="24"/>
      <c r="Z88" s="18"/>
      <c r="AA88" s="18"/>
      <c r="AB88" s="23"/>
      <c r="AC88" s="18" t="s">
        <v>563</v>
      </c>
      <c r="AD88" s="18" t="s">
        <v>3517</v>
      </c>
      <c r="AE88" s="18" t="s">
        <v>115</v>
      </c>
      <c r="AF88" s="18" t="s">
        <v>77</v>
      </c>
      <c r="AG88" s="18" t="s">
        <v>220</v>
      </c>
      <c r="AH88" s="18" t="s">
        <v>3518</v>
      </c>
      <c r="AI88" s="18" t="s">
        <v>222</v>
      </c>
      <c r="AJ88" s="29" t="s">
        <v>3519</v>
      </c>
      <c r="AK88" s="23" t="s">
        <v>3520</v>
      </c>
      <c r="AL88" s="23"/>
      <c r="AM88" s="24" t="s">
        <v>85</v>
      </c>
      <c r="AN88" s="18" t="s">
        <v>122</v>
      </c>
      <c r="AO88" s="18" t="s">
        <v>3521</v>
      </c>
      <c r="AP88" s="18"/>
      <c r="AR88" s="130"/>
    </row>
    <row r="89" spans="1:44" ht="150" customHeight="1" x14ac:dyDescent="0.3">
      <c r="A89" s="18" t="s">
        <v>3512</v>
      </c>
      <c r="B89" s="24" t="s">
        <v>91</v>
      </c>
      <c r="C89" s="24" t="s">
        <v>388</v>
      </c>
      <c r="D89" s="24" t="s">
        <v>3840</v>
      </c>
      <c r="E89" s="191" t="s">
        <v>2676</v>
      </c>
      <c r="F89" s="21"/>
      <c r="G89" s="70"/>
      <c r="H89" s="70"/>
      <c r="I89" s="133" t="s">
        <v>3522</v>
      </c>
      <c r="J89" s="23" t="s">
        <v>3523</v>
      </c>
      <c r="K89" s="23" t="s">
        <v>2836</v>
      </c>
      <c r="L89" s="18" t="s">
        <v>2621</v>
      </c>
      <c r="M89" s="18" t="s">
        <v>155</v>
      </c>
      <c r="N89" s="24" t="s">
        <v>40</v>
      </c>
      <c r="O89" s="61" t="s">
        <v>3524</v>
      </c>
      <c r="P89" s="18" t="s">
        <v>3525</v>
      </c>
      <c r="Q89" s="18" t="s">
        <v>53</v>
      </c>
      <c r="R89" s="18" t="s">
        <v>891</v>
      </c>
      <c r="S89" s="18" t="s">
        <v>574</v>
      </c>
      <c r="T89" s="18" t="s">
        <v>902</v>
      </c>
      <c r="U89" s="18" t="s">
        <v>483</v>
      </c>
      <c r="V89" s="18" t="s">
        <v>1421</v>
      </c>
      <c r="W89" s="18" t="s">
        <v>3526</v>
      </c>
      <c r="X89" s="18" t="s">
        <v>248</v>
      </c>
      <c r="Y89" s="24" t="s">
        <v>92</v>
      </c>
      <c r="Z89" s="18" t="s">
        <v>3527</v>
      </c>
      <c r="AA89" s="18" t="s">
        <v>3528</v>
      </c>
      <c r="AB89" s="23"/>
      <c r="AC89" s="18" t="s">
        <v>3529</v>
      </c>
      <c r="AD89" s="18" t="s">
        <v>3517</v>
      </c>
      <c r="AE89" s="18" t="s">
        <v>167</v>
      </c>
      <c r="AF89" s="18" t="s">
        <v>77</v>
      </c>
      <c r="AG89" s="18" t="s">
        <v>409</v>
      </c>
      <c r="AH89" s="18" t="s">
        <v>3530</v>
      </c>
      <c r="AI89" s="18" t="s">
        <v>222</v>
      </c>
      <c r="AJ89" s="29" t="s">
        <v>3531</v>
      </c>
      <c r="AK89" s="23" t="s">
        <v>3532</v>
      </c>
      <c r="AL89" s="23"/>
      <c r="AM89" s="24"/>
      <c r="AN89" s="126"/>
      <c r="AO89" s="133"/>
      <c r="AP89" s="18"/>
      <c r="AR89" s="130"/>
    </row>
    <row r="90" spans="1:44" ht="120" customHeight="1" x14ac:dyDescent="0.3">
      <c r="A90" s="18" t="s">
        <v>3533</v>
      </c>
      <c r="B90" s="24" t="s">
        <v>91</v>
      </c>
      <c r="C90" s="24" t="s">
        <v>54</v>
      </c>
      <c r="D90" s="24" t="s">
        <v>3842</v>
      </c>
      <c r="E90" s="191" t="s">
        <v>2676</v>
      </c>
      <c r="F90" s="21"/>
      <c r="G90" s="70">
        <v>12</v>
      </c>
      <c r="H90" s="70">
        <v>1</v>
      </c>
      <c r="I90" s="125" t="s">
        <v>3534</v>
      </c>
      <c r="J90" s="23" t="s">
        <v>3535</v>
      </c>
      <c r="K90" s="23" t="s">
        <v>2620</v>
      </c>
      <c r="L90" s="18" t="s">
        <v>2628</v>
      </c>
      <c r="M90" s="18" t="s">
        <v>1504</v>
      </c>
      <c r="N90" s="24" t="s">
        <v>91</v>
      </c>
      <c r="O90" s="61"/>
      <c r="P90" s="18" t="s">
        <v>1317</v>
      </c>
      <c r="Q90" s="18" t="s">
        <v>53</v>
      </c>
      <c r="R90" s="18" t="s">
        <v>3536</v>
      </c>
      <c r="S90" s="18" t="s">
        <v>3537</v>
      </c>
      <c r="T90" s="18"/>
      <c r="U90" s="18" t="s">
        <v>483</v>
      </c>
      <c r="V90" s="18" t="s">
        <v>3538</v>
      </c>
      <c r="W90" s="18" t="s">
        <v>3539</v>
      </c>
      <c r="X90" s="18" t="s">
        <v>3540</v>
      </c>
      <c r="Y90" s="24" t="s">
        <v>92</v>
      </c>
      <c r="Z90" s="18" t="s">
        <v>3541</v>
      </c>
      <c r="AA90" s="18" t="s">
        <v>2031</v>
      </c>
      <c r="AB90" s="23"/>
      <c r="AC90" s="18" t="s">
        <v>3542</v>
      </c>
      <c r="AD90" s="18" t="s">
        <v>3543</v>
      </c>
      <c r="AE90" s="18" t="s">
        <v>167</v>
      </c>
      <c r="AF90" s="18" t="s">
        <v>77</v>
      </c>
      <c r="AG90" s="18" t="s">
        <v>446</v>
      </c>
      <c r="AH90" s="18" t="s">
        <v>3544</v>
      </c>
      <c r="AI90" s="18" t="s">
        <v>3545</v>
      </c>
      <c r="AJ90" s="29" t="s">
        <v>3546</v>
      </c>
      <c r="AK90" s="23" t="s">
        <v>2762</v>
      </c>
      <c r="AL90" s="23"/>
      <c r="AM90" s="24"/>
      <c r="AN90" s="126"/>
      <c r="AO90" s="133"/>
      <c r="AP90" s="18"/>
      <c r="AR90" s="130"/>
    </row>
    <row r="91" spans="1:44" ht="120" customHeight="1" x14ac:dyDescent="0.3">
      <c r="A91" s="18" t="s">
        <v>869</v>
      </c>
      <c r="B91" s="24" t="s">
        <v>91</v>
      </c>
      <c r="C91" s="24" t="s">
        <v>35</v>
      </c>
      <c r="D91" s="24" t="s">
        <v>3840</v>
      </c>
      <c r="E91" s="45" t="s">
        <v>2618</v>
      </c>
      <c r="F91" s="184" t="s">
        <v>91</v>
      </c>
      <c r="G91" s="70">
        <v>5</v>
      </c>
      <c r="H91" s="70">
        <v>4</v>
      </c>
      <c r="I91" s="21" t="s">
        <v>3547</v>
      </c>
      <c r="J91" s="23" t="s">
        <v>3548</v>
      </c>
      <c r="K91" s="23" t="s">
        <v>2620</v>
      </c>
      <c r="L91" s="18" t="s">
        <v>2621</v>
      </c>
      <c r="M91" s="18" t="s">
        <v>215</v>
      </c>
      <c r="N91" s="24" t="s">
        <v>68</v>
      </c>
      <c r="O91" s="18" t="s">
        <v>3549</v>
      </c>
      <c r="P91" s="18" t="s">
        <v>1317</v>
      </c>
      <c r="Q91" s="23" t="s">
        <v>41</v>
      </c>
      <c r="R91" s="18" t="s">
        <v>2887</v>
      </c>
      <c r="S91" s="18" t="s">
        <v>158</v>
      </c>
      <c r="T91" s="18" t="s">
        <v>42</v>
      </c>
      <c r="U91" s="18" t="s">
        <v>159</v>
      </c>
      <c r="V91" s="18"/>
      <c r="W91" s="18"/>
      <c r="X91" s="18"/>
      <c r="Y91" s="24"/>
      <c r="Z91" s="18"/>
      <c r="AA91" s="18"/>
      <c r="AB91" s="18"/>
      <c r="AC91" s="18" t="s">
        <v>269</v>
      </c>
      <c r="AD91" s="18" t="s">
        <v>1412</v>
      </c>
      <c r="AE91" s="18" t="s">
        <v>167</v>
      </c>
      <c r="AF91" s="18" t="s">
        <v>205</v>
      </c>
      <c r="AG91" s="18" t="s">
        <v>253</v>
      </c>
      <c r="AH91" s="18" t="s">
        <v>3550</v>
      </c>
      <c r="AI91" s="18" t="s">
        <v>255</v>
      </c>
      <c r="AJ91" s="18" t="s">
        <v>1521</v>
      </c>
      <c r="AK91" s="18" t="s">
        <v>3551</v>
      </c>
      <c r="AL91" s="18"/>
      <c r="AM91" s="24" t="s">
        <v>91</v>
      </c>
      <c r="AN91" s="18" t="s">
        <v>257</v>
      </c>
      <c r="AO91" s="18" t="s">
        <v>3552</v>
      </c>
      <c r="AP91" s="18"/>
      <c r="AQ91" s="130"/>
      <c r="AR91" s="130"/>
    </row>
    <row r="92" spans="1:44" ht="150" customHeight="1" x14ac:dyDescent="0.3">
      <c r="A92" s="18" t="s">
        <v>869</v>
      </c>
      <c r="B92" s="24" t="s">
        <v>91</v>
      </c>
      <c r="C92" s="24" t="s">
        <v>35</v>
      </c>
      <c r="D92" s="24" t="s">
        <v>3840</v>
      </c>
      <c r="E92" s="45" t="s">
        <v>2676</v>
      </c>
      <c r="F92" s="137"/>
      <c r="G92" s="70"/>
      <c r="H92" s="70"/>
      <c r="I92" s="24" t="s">
        <v>260</v>
      </c>
      <c r="J92" s="23" t="s">
        <v>3553</v>
      </c>
      <c r="K92" s="23" t="s">
        <v>2620</v>
      </c>
      <c r="L92" s="18" t="s">
        <v>50</v>
      </c>
      <c r="M92" s="18" t="s">
        <v>51</v>
      </c>
      <c r="N92" s="18" t="s">
        <v>52</v>
      </c>
      <c r="O92" s="18" t="s">
        <v>3554</v>
      </c>
      <c r="P92" s="18" t="s">
        <v>3555</v>
      </c>
      <c r="Q92" s="18" t="s">
        <v>53</v>
      </c>
      <c r="R92" s="18" t="s">
        <v>3556</v>
      </c>
      <c r="S92" s="18" t="s">
        <v>900</v>
      </c>
      <c r="T92" s="18" t="s">
        <v>42</v>
      </c>
      <c r="U92" s="18" t="s">
        <v>3557</v>
      </c>
      <c r="V92" s="18" t="s">
        <v>1510</v>
      </c>
      <c r="W92" s="18" t="s">
        <v>3558</v>
      </c>
      <c r="X92" s="18" t="s">
        <v>2878</v>
      </c>
      <c r="Y92" s="24" t="s">
        <v>3559</v>
      </c>
      <c r="Z92" s="18" t="s">
        <v>3560</v>
      </c>
      <c r="AA92" s="18" t="s">
        <v>3561</v>
      </c>
      <c r="AB92" s="18"/>
      <c r="AC92" s="18" t="s">
        <v>3024</v>
      </c>
      <c r="AD92" s="18" t="s">
        <v>3562</v>
      </c>
      <c r="AE92" s="18" t="s">
        <v>1630</v>
      </c>
      <c r="AF92" s="18" t="s">
        <v>205</v>
      </c>
      <c r="AG92" s="18" t="s">
        <v>61</v>
      </c>
      <c r="AH92" s="18" t="s">
        <v>3563</v>
      </c>
      <c r="AI92" s="18" t="s">
        <v>3564</v>
      </c>
      <c r="AJ92" s="18" t="s">
        <v>3565</v>
      </c>
      <c r="AK92" s="18" t="s">
        <v>3566</v>
      </c>
      <c r="AL92" s="18"/>
      <c r="AM92" s="24"/>
      <c r="AN92" s="18"/>
      <c r="AO92" s="24"/>
      <c r="AP92" s="18"/>
      <c r="AQ92" s="130"/>
      <c r="AR92" s="130"/>
    </row>
    <row r="93" spans="1:44" ht="150" customHeight="1" x14ac:dyDescent="0.3">
      <c r="A93" s="18" t="s">
        <v>869</v>
      </c>
      <c r="B93" s="24" t="s">
        <v>91</v>
      </c>
      <c r="C93" s="24" t="s">
        <v>35</v>
      </c>
      <c r="D93" s="24" t="s">
        <v>3840</v>
      </c>
      <c r="E93" s="45" t="s">
        <v>2676</v>
      </c>
      <c r="F93" s="137"/>
      <c r="G93" s="70"/>
      <c r="H93" s="70"/>
      <c r="I93" s="24" t="s">
        <v>260</v>
      </c>
      <c r="J93" s="23" t="s">
        <v>3567</v>
      </c>
      <c r="K93" s="23" t="s">
        <v>2836</v>
      </c>
      <c r="L93" s="18" t="s">
        <v>50</v>
      </c>
      <c r="M93" s="18" t="s">
        <v>51</v>
      </c>
      <c r="N93" s="18" t="s">
        <v>52</v>
      </c>
      <c r="O93" s="18"/>
      <c r="P93" s="18" t="s">
        <v>1565</v>
      </c>
      <c r="Q93" s="18" t="s">
        <v>53</v>
      </c>
      <c r="R93" s="18" t="s">
        <v>3568</v>
      </c>
      <c r="S93" s="18" t="s">
        <v>3569</v>
      </c>
      <c r="T93" s="18" t="s">
        <v>42</v>
      </c>
      <c r="U93" s="18" t="s">
        <v>159</v>
      </c>
      <c r="V93" s="18" t="s">
        <v>331</v>
      </c>
      <c r="W93" s="18" t="s">
        <v>3570</v>
      </c>
      <c r="X93" s="18" t="s">
        <v>1849</v>
      </c>
      <c r="Y93" s="24"/>
      <c r="Z93" s="18"/>
      <c r="AA93" s="18"/>
      <c r="AB93" s="18"/>
      <c r="AC93" s="18" t="s">
        <v>427</v>
      </c>
      <c r="AD93" s="18" t="s">
        <v>3571</v>
      </c>
      <c r="AE93" s="18" t="s">
        <v>1293</v>
      </c>
      <c r="AF93" s="18" t="s">
        <v>116</v>
      </c>
      <c r="AG93" s="18" t="s">
        <v>61</v>
      </c>
      <c r="AH93" s="18" t="s">
        <v>3572</v>
      </c>
      <c r="AI93" s="18"/>
      <c r="AJ93" s="18"/>
      <c r="AK93" s="18" t="s">
        <v>1475</v>
      </c>
      <c r="AL93" s="18" t="s">
        <v>3573</v>
      </c>
      <c r="AM93" s="24" t="s">
        <v>91</v>
      </c>
      <c r="AN93" s="18" t="s">
        <v>257</v>
      </c>
      <c r="AO93" s="24" t="s">
        <v>3574</v>
      </c>
      <c r="AP93" s="18"/>
      <c r="AQ93" s="130"/>
      <c r="AR93" s="130"/>
    </row>
    <row r="94" spans="1:44" ht="330" customHeight="1" x14ac:dyDescent="0.3">
      <c r="A94" s="18" t="s">
        <v>869</v>
      </c>
      <c r="B94" s="24" t="s">
        <v>91</v>
      </c>
      <c r="C94" s="24" t="s">
        <v>35</v>
      </c>
      <c r="D94" s="24" t="s">
        <v>3840</v>
      </c>
      <c r="E94" s="45" t="s">
        <v>2618</v>
      </c>
      <c r="F94" s="184" t="s">
        <v>91</v>
      </c>
      <c r="G94" s="70"/>
      <c r="H94" s="70"/>
      <c r="I94" s="24" t="s">
        <v>260</v>
      </c>
      <c r="J94" s="23" t="s">
        <v>3575</v>
      </c>
      <c r="K94" s="23" t="s">
        <v>3576</v>
      </c>
      <c r="L94" s="18" t="s">
        <v>50</v>
      </c>
      <c r="M94" s="18" t="s">
        <v>51</v>
      </c>
      <c r="N94" s="18" t="s">
        <v>52</v>
      </c>
      <c r="O94" s="18" t="s">
        <v>3577</v>
      </c>
      <c r="P94" s="18" t="s">
        <v>3578</v>
      </c>
      <c r="Q94" s="23" t="s">
        <v>41</v>
      </c>
      <c r="R94" s="18" t="s">
        <v>3579</v>
      </c>
      <c r="S94" s="18" t="s">
        <v>2825</v>
      </c>
      <c r="T94" s="18" t="s">
        <v>42</v>
      </c>
      <c r="U94" s="18" t="s">
        <v>3557</v>
      </c>
      <c r="V94" s="18"/>
      <c r="W94" s="18"/>
      <c r="X94" s="18"/>
      <c r="Y94" s="24"/>
      <c r="Z94" s="18"/>
      <c r="AA94" s="18"/>
      <c r="AB94" s="18"/>
      <c r="AC94" s="18" t="s">
        <v>3580</v>
      </c>
      <c r="AD94" s="18" t="s">
        <v>3581</v>
      </c>
      <c r="AE94" s="18" t="s">
        <v>1293</v>
      </c>
      <c r="AF94" s="18" t="s">
        <v>3582</v>
      </c>
      <c r="AG94" s="18" t="s">
        <v>988</v>
      </c>
      <c r="AH94" s="18" t="s">
        <v>3583</v>
      </c>
      <c r="AI94" s="18" t="s">
        <v>1322</v>
      </c>
      <c r="AJ94" s="18" t="s">
        <v>3584</v>
      </c>
      <c r="AK94" s="18" t="s">
        <v>3585</v>
      </c>
      <c r="AL94" s="18"/>
      <c r="AM94" s="130"/>
      <c r="AN94" s="130"/>
      <c r="AO94" s="130"/>
      <c r="AP94" s="18"/>
      <c r="AQ94" s="130"/>
      <c r="AR94" s="130"/>
    </row>
    <row r="95" spans="1:44" ht="40.049999999999997" customHeight="1" x14ac:dyDescent="0.3">
      <c r="A95" s="18" t="s">
        <v>3586</v>
      </c>
      <c r="B95" s="24" t="s">
        <v>92</v>
      </c>
      <c r="C95" s="24" t="s">
        <v>494</v>
      </c>
      <c r="D95" s="24" t="s">
        <v>3833</v>
      </c>
      <c r="E95" s="191" t="s">
        <v>2676</v>
      </c>
      <c r="F95" s="137"/>
      <c r="G95" s="70">
        <v>3</v>
      </c>
      <c r="H95" s="70">
        <v>0</v>
      </c>
      <c r="I95" s="24"/>
      <c r="J95" s="23"/>
      <c r="K95" s="23"/>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24"/>
      <c r="AK95" s="18"/>
      <c r="AL95" s="18"/>
      <c r="AM95" s="24"/>
      <c r="AN95" s="18"/>
      <c r="AO95" s="24"/>
      <c r="AP95" s="18"/>
      <c r="AQ95" s="130"/>
      <c r="AR95" s="130"/>
    </row>
    <row r="96" spans="1:44" ht="180" customHeight="1" x14ac:dyDescent="0.3">
      <c r="A96" s="18" t="s">
        <v>3587</v>
      </c>
      <c r="B96" s="24" t="s">
        <v>91</v>
      </c>
      <c r="C96" s="24" t="s">
        <v>35</v>
      </c>
      <c r="D96" s="24" t="s">
        <v>3843</v>
      </c>
      <c r="E96" s="45" t="s">
        <v>2618</v>
      </c>
      <c r="F96" s="184" t="s">
        <v>92</v>
      </c>
      <c r="G96" s="70">
        <v>1</v>
      </c>
      <c r="H96" s="70">
        <v>1</v>
      </c>
      <c r="I96" s="22" t="s">
        <v>3588</v>
      </c>
      <c r="J96" s="23" t="s">
        <v>3589</v>
      </c>
      <c r="K96" s="23" t="s">
        <v>2836</v>
      </c>
      <c r="L96" s="18" t="s">
        <v>38</v>
      </c>
      <c r="M96" s="18" t="s">
        <v>155</v>
      </c>
      <c r="N96" s="24" t="s">
        <v>68</v>
      </c>
      <c r="O96" s="18"/>
      <c r="P96" s="18" t="s">
        <v>1754</v>
      </c>
      <c r="Q96" s="23" t="s">
        <v>41</v>
      </c>
      <c r="R96" s="18" t="s">
        <v>3590</v>
      </c>
      <c r="S96" s="18" t="s">
        <v>3591</v>
      </c>
      <c r="T96" s="18" t="s">
        <v>1126</v>
      </c>
      <c r="U96" s="18" t="s">
        <v>138</v>
      </c>
      <c r="V96" s="18"/>
      <c r="W96" s="18"/>
      <c r="X96" s="18"/>
      <c r="Y96" s="18"/>
      <c r="Z96" s="18"/>
      <c r="AA96" s="18"/>
      <c r="AB96" s="23"/>
      <c r="AC96" s="18" t="s">
        <v>503</v>
      </c>
      <c r="AD96" s="18" t="s">
        <v>3592</v>
      </c>
      <c r="AE96" s="18" t="s">
        <v>1710</v>
      </c>
      <c r="AF96" s="18" t="s">
        <v>1478</v>
      </c>
      <c r="AG96" s="18" t="s">
        <v>1908</v>
      </c>
      <c r="AH96" s="18" t="s">
        <v>3593</v>
      </c>
      <c r="AI96" s="18" t="s">
        <v>3594</v>
      </c>
      <c r="AJ96" s="29" t="s">
        <v>3595</v>
      </c>
      <c r="AK96" s="23" t="s">
        <v>3596</v>
      </c>
      <c r="AL96" s="18"/>
      <c r="AM96" s="24" t="s">
        <v>85</v>
      </c>
      <c r="AN96" s="18" t="s">
        <v>257</v>
      </c>
      <c r="AO96" s="18" t="s">
        <v>3597</v>
      </c>
      <c r="AP96" s="18" t="s">
        <v>3598</v>
      </c>
      <c r="AQ96" s="130"/>
      <c r="AR96" s="130"/>
    </row>
    <row r="97" spans="1:44" ht="210" customHeight="1" x14ac:dyDescent="0.3">
      <c r="A97" s="18" t="s">
        <v>680</v>
      </c>
      <c r="B97" s="24" t="s">
        <v>91</v>
      </c>
      <c r="C97" s="24" t="s">
        <v>35</v>
      </c>
      <c r="D97" s="24" t="s">
        <v>3837</v>
      </c>
      <c r="E97" s="45" t="s">
        <v>2618</v>
      </c>
      <c r="F97" s="184" t="s">
        <v>92</v>
      </c>
      <c r="G97" s="70">
        <v>3</v>
      </c>
      <c r="H97" s="70">
        <v>2</v>
      </c>
      <c r="I97" s="22" t="s">
        <v>3599</v>
      </c>
      <c r="J97" s="23" t="s">
        <v>3600</v>
      </c>
      <c r="K97" s="23" t="s">
        <v>2836</v>
      </c>
      <c r="L97" s="18" t="s">
        <v>1529</v>
      </c>
      <c r="M97" s="18" t="s">
        <v>51</v>
      </c>
      <c r="N97" s="24" t="s">
        <v>68</v>
      </c>
      <c r="O97" s="18" t="s">
        <v>3601</v>
      </c>
      <c r="P97" s="18" t="s">
        <v>3602</v>
      </c>
      <c r="Q97" s="18" t="s">
        <v>53</v>
      </c>
      <c r="R97" s="18" t="s">
        <v>3603</v>
      </c>
      <c r="S97" s="18" t="s">
        <v>498</v>
      </c>
      <c r="T97" s="18" t="s">
        <v>263</v>
      </c>
      <c r="U97" s="18" t="s">
        <v>2093</v>
      </c>
      <c r="V97" s="18" t="s">
        <v>3604</v>
      </c>
      <c r="W97" s="18" t="s">
        <v>3605</v>
      </c>
      <c r="X97" s="18" t="s">
        <v>3606</v>
      </c>
      <c r="Y97" s="24" t="s">
        <v>92</v>
      </c>
      <c r="Z97" s="18" t="s">
        <v>3607</v>
      </c>
      <c r="AA97" s="18" t="s">
        <v>3608</v>
      </c>
      <c r="AB97" s="18"/>
      <c r="AC97" s="18" t="s">
        <v>3609</v>
      </c>
      <c r="AD97" s="18" t="s">
        <v>3610</v>
      </c>
      <c r="AE97" s="18" t="s">
        <v>167</v>
      </c>
      <c r="AF97" s="18" t="s">
        <v>3611</v>
      </c>
      <c r="AG97" s="18" t="s">
        <v>61</v>
      </c>
      <c r="AH97" s="18" t="s">
        <v>3612</v>
      </c>
      <c r="AI97" s="18" t="s">
        <v>3613</v>
      </c>
      <c r="AJ97" s="28" t="s">
        <v>3614</v>
      </c>
      <c r="AK97" s="18" t="s">
        <v>3615</v>
      </c>
      <c r="AL97" s="24"/>
      <c r="AM97" s="127" t="s">
        <v>91</v>
      </c>
      <c r="AN97" s="18" t="s">
        <v>275</v>
      </c>
      <c r="AO97" s="18"/>
      <c r="AP97" s="18"/>
      <c r="AQ97" s="130"/>
      <c r="AR97" s="130"/>
    </row>
    <row r="98" spans="1:44" ht="90" customHeight="1" x14ac:dyDescent="0.3">
      <c r="A98" s="18" t="s">
        <v>680</v>
      </c>
      <c r="B98" s="24" t="s">
        <v>91</v>
      </c>
      <c r="C98" s="24" t="s">
        <v>35</v>
      </c>
      <c r="D98" s="24" t="s">
        <v>3837</v>
      </c>
      <c r="E98" s="191" t="s">
        <v>2676</v>
      </c>
      <c r="F98" s="186"/>
      <c r="G98" s="70"/>
      <c r="H98" s="70"/>
      <c r="I98" s="24" t="s">
        <v>260</v>
      </c>
      <c r="J98" s="23"/>
      <c r="K98" s="23" t="s">
        <v>2620</v>
      </c>
      <c r="L98" s="18" t="s">
        <v>50</v>
      </c>
      <c r="M98" s="18" t="s">
        <v>51</v>
      </c>
      <c r="N98" s="18" t="s">
        <v>52</v>
      </c>
      <c r="O98" s="18"/>
      <c r="P98" s="18" t="s">
        <v>3616</v>
      </c>
      <c r="Q98" s="18" t="s">
        <v>53</v>
      </c>
      <c r="R98" s="18" t="s">
        <v>891</v>
      </c>
      <c r="S98" s="18" t="s">
        <v>498</v>
      </c>
      <c r="T98" s="18" t="s">
        <v>42</v>
      </c>
      <c r="U98" s="18" t="s">
        <v>324</v>
      </c>
      <c r="V98" s="18" t="s">
        <v>543</v>
      </c>
      <c r="W98" s="18" t="s">
        <v>3617</v>
      </c>
      <c r="X98" s="18" t="s">
        <v>2207</v>
      </c>
      <c r="Y98" s="24" t="s">
        <v>92</v>
      </c>
      <c r="Z98" s="18" t="s">
        <v>1481</v>
      </c>
      <c r="AA98" s="18" t="s">
        <v>2031</v>
      </c>
      <c r="AB98" s="18"/>
      <c r="AC98" s="18" t="s">
        <v>252</v>
      </c>
      <c r="AD98" s="18" t="s">
        <v>1412</v>
      </c>
      <c r="AE98" s="18" t="s">
        <v>167</v>
      </c>
      <c r="AF98" s="18" t="s">
        <v>1134</v>
      </c>
      <c r="AG98" s="18" t="s">
        <v>61</v>
      </c>
      <c r="AH98" s="18" t="s">
        <v>3618</v>
      </c>
      <c r="AI98" s="18" t="s">
        <v>1043</v>
      </c>
      <c r="AJ98" s="132" t="s">
        <v>2202</v>
      </c>
      <c r="AK98" s="18" t="s">
        <v>2255</v>
      </c>
      <c r="AL98" s="24"/>
      <c r="AM98" s="24" t="s">
        <v>85</v>
      </c>
      <c r="AN98" s="18" t="s">
        <v>122</v>
      </c>
      <c r="AO98" s="24" t="s">
        <v>85</v>
      </c>
      <c r="AP98" s="18" t="s">
        <v>3619</v>
      </c>
      <c r="AQ98" s="130"/>
      <c r="AR98" s="130"/>
    </row>
    <row r="99" spans="1:44" ht="30" customHeight="1" x14ac:dyDescent="0.3">
      <c r="A99" s="18" t="s">
        <v>2588</v>
      </c>
      <c r="B99" s="24" t="s">
        <v>92</v>
      </c>
      <c r="C99" s="24" t="s">
        <v>35</v>
      </c>
      <c r="D99" s="24" t="s">
        <v>3842</v>
      </c>
      <c r="E99" s="45" t="s">
        <v>2676</v>
      </c>
      <c r="F99" s="21"/>
      <c r="G99" s="70">
        <v>6</v>
      </c>
      <c r="H99" s="70">
        <v>0</v>
      </c>
      <c r="I99" s="22"/>
      <c r="J99" s="23"/>
      <c r="K99" s="23"/>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24"/>
      <c r="AN99" s="18"/>
      <c r="AO99" s="18"/>
      <c r="AP99" s="18"/>
      <c r="AQ99" s="130"/>
      <c r="AR99" s="130"/>
    </row>
    <row r="100" spans="1:44" ht="199.95" customHeight="1" x14ac:dyDescent="0.3">
      <c r="A100" s="18" t="s">
        <v>637</v>
      </c>
      <c r="B100" s="24" t="s">
        <v>91</v>
      </c>
      <c r="C100" s="24" t="s">
        <v>638</v>
      </c>
      <c r="D100" s="24" t="s">
        <v>3837</v>
      </c>
      <c r="E100" s="45" t="s">
        <v>2618</v>
      </c>
      <c r="F100" s="184" t="s">
        <v>91</v>
      </c>
      <c r="G100" s="70">
        <v>6</v>
      </c>
      <c r="H100" s="70">
        <v>6</v>
      </c>
      <c r="I100" s="125" t="s">
        <v>3620</v>
      </c>
      <c r="J100" s="23" t="s">
        <v>1472</v>
      </c>
      <c r="K100" s="23" t="s">
        <v>3621</v>
      </c>
      <c r="L100" s="18" t="s">
        <v>2628</v>
      </c>
      <c r="M100" s="18" t="s">
        <v>1405</v>
      </c>
      <c r="N100" s="24" t="s">
        <v>40</v>
      </c>
      <c r="O100" s="18" t="s">
        <v>3622</v>
      </c>
      <c r="P100" s="18" t="s">
        <v>1317</v>
      </c>
      <c r="Q100" s="18" t="s">
        <v>53</v>
      </c>
      <c r="R100" s="18" t="s">
        <v>641</v>
      </c>
      <c r="S100" s="18" t="s">
        <v>1470</v>
      </c>
      <c r="T100" s="18" t="s">
        <v>42</v>
      </c>
      <c r="U100" s="18" t="s">
        <v>159</v>
      </c>
      <c r="V100" s="18" t="s">
        <v>642</v>
      </c>
      <c r="W100" s="18" t="s">
        <v>3623</v>
      </c>
      <c r="X100" s="18" t="s">
        <v>342</v>
      </c>
      <c r="Y100" s="24" t="s">
        <v>92</v>
      </c>
      <c r="Z100" s="18" t="s">
        <v>1468</v>
      </c>
      <c r="AA100" s="18" t="s">
        <v>1467</v>
      </c>
      <c r="AB100" s="23"/>
      <c r="AC100" s="18" t="s">
        <v>1011</v>
      </c>
      <c r="AD100" s="18" t="s">
        <v>3344</v>
      </c>
      <c r="AE100" s="18" t="s">
        <v>167</v>
      </c>
      <c r="AF100" s="18" t="s">
        <v>205</v>
      </c>
      <c r="AG100" s="18" t="s">
        <v>220</v>
      </c>
      <c r="AH100" s="18" t="s">
        <v>3624</v>
      </c>
      <c r="AI100" s="18" t="s">
        <v>183</v>
      </c>
      <c r="AJ100" s="29" t="s">
        <v>1464</v>
      </c>
      <c r="AK100" s="23" t="s">
        <v>1463</v>
      </c>
      <c r="AL100" s="18"/>
      <c r="AM100" s="24" t="s">
        <v>85</v>
      </c>
      <c r="AN100" s="18" t="s">
        <v>86</v>
      </c>
      <c r="AO100" s="188" t="s">
        <v>3625</v>
      </c>
      <c r="AP100" s="18" t="s">
        <v>3626</v>
      </c>
      <c r="AQ100" s="130"/>
      <c r="AR100" s="130"/>
    </row>
    <row r="101" spans="1:44" ht="150" customHeight="1" x14ac:dyDescent="0.3">
      <c r="A101" s="18" t="s">
        <v>637</v>
      </c>
      <c r="B101" s="24" t="s">
        <v>91</v>
      </c>
      <c r="C101" s="24" t="s">
        <v>638</v>
      </c>
      <c r="D101" s="24" t="s">
        <v>3837</v>
      </c>
      <c r="E101" s="45" t="s">
        <v>2676</v>
      </c>
      <c r="F101" s="184"/>
      <c r="G101" s="70"/>
      <c r="H101" s="70"/>
      <c r="I101" s="188" t="s">
        <v>3627</v>
      </c>
      <c r="J101" s="23" t="s">
        <v>3628</v>
      </c>
      <c r="K101" s="23" t="s">
        <v>2620</v>
      </c>
      <c r="L101" s="18" t="s">
        <v>2621</v>
      </c>
      <c r="M101" s="18" t="s">
        <v>1405</v>
      </c>
      <c r="N101" s="24" t="s">
        <v>91</v>
      </c>
      <c r="O101" s="18" t="s">
        <v>3629</v>
      </c>
      <c r="P101" s="18" t="s">
        <v>3630</v>
      </c>
      <c r="Q101" s="18" t="s">
        <v>41</v>
      </c>
      <c r="R101" s="18" t="s">
        <v>598</v>
      </c>
      <c r="S101" s="18" t="s">
        <v>3631</v>
      </c>
      <c r="T101" s="18" t="s">
        <v>42</v>
      </c>
      <c r="U101" s="18" t="s">
        <v>3632</v>
      </c>
      <c r="V101" s="18"/>
      <c r="W101" s="18"/>
      <c r="X101" s="18"/>
      <c r="Y101" s="24"/>
      <c r="Z101" s="18"/>
      <c r="AA101" s="18"/>
      <c r="AB101" s="23"/>
      <c r="AC101" s="18" t="s">
        <v>563</v>
      </c>
      <c r="AD101" s="18" t="s">
        <v>3633</v>
      </c>
      <c r="AE101" s="18" t="s">
        <v>167</v>
      </c>
      <c r="AF101" s="18" t="s">
        <v>1478</v>
      </c>
      <c r="AG101" s="18" t="s">
        <v>220</v>
      </c>
      <c r="AH101" s="18" t="s">
        <v>3634</v>
      </c>
      <c r="AI101" s="18" t="s">
        <v>183</v>
      </c>
      <c r="AJ101" s="29" t="s">
        <v>1464</v>
      </c>
      <c r="AK101" s="23" t="s">
        <v>3635</v>
      </c>
      <c r="AL101" s="18"/>
      <c r="AM101" s="24"/>
      <c r="AN101" s="18"/>
      <c r="AO101" s="188"/>
      <c r="AP101" s="18"/>
      <c r="AQ101" s="130"/>
      <c r="AR101" s="130"/>
    </row>
    <row r="102" spans="1:44" ht="150" customHeight="1" x14ac:dyDescent="0.3">
      <c r="A102" s="18" t="s">
        <v>637</v>
      </c>
      <c r="B102" s="24" t="s">
        <v>91</v>
      </c>
      <c r="C102" s="24" t="s">
        <v>638</v>
      </c>
      <c r="D102" s="24" t="s">
        <v>3837</v>
      </c>
      <c r="E102" s="45" t="s">
        <v>2676</v>
      </c>
      <c r="F102" s="184"/>
      <c r="G102" s="70"/>
      <c r="H102" s="70"/>
      <c r="I102" s="188" t="s">
        <v>3636</v>
      </c>
      <c r="J102" s="23" t="s">
        <v>3637</v>
      </c>
      <c r="K102" s="23" t="s">
        <v>2836</v>
      </c>
      <c r="L102" s="18" t="s">
        <v>38</v>
      </c>
      <c r="M102" s="18" t="s">
        <v>1504</v>
      </c>
      <c r="N102" s="24" t="s">
        <v>91</v>
      </c>
      <c r="O102" s="18" t="s">
        <v>3638</v>
      </c>
      <c r="P102" s="18" t="s">
        <v>1317</v>
      </c>
      <c r="Q102" s="18" t="s">
        <v>53</v>
      </c>
      <c r="R102" s="18" t="s">
        <v>3639</v>
      </c>
      <c r="S102" s="18" t="s">
        <v>3640</v>
      </c>
      <c r="T102" s="18" t="s">
        <v>263</v>
      </c>
      <c r="U102" s="18" t="s">
        <v>108</v>
      </c>
      <c r="V102" s="18" t="s">
        <v>331</v>
      </c>
      <c r="W102" s="18" t="s">
        <v>3641</v>
      </c>
      <c r="X102" s="18" t="s">
        <v>2665</v>
      </c>
      <c r="Y102" s="24" t="s">
        <v>92</v>
      </c>
      <c r="Z102" s="18" t="s">
        <v>3642</v>
      </c>
      <c r="AA102" s="18" t="s">
        <v>3643</v>
      </c>
      <c r="AB102" s="23"/>
      <c r="AC102" s="18" t="s">
        <v>1011</v>
      </c>
      <c r="AD102" s="18" t="s">
        <v>3229</v>
      </c>
      <c r="AE102" s="18" t="s">
        <v>167</v>
      </c>
      <c r="AF102" s="18" t="s">
        <v>1478</v>
      </c>
      <c r="AG102" s="18" t="s">
        <v>181</v>
      </c>
      <c r="AH102" s="18" t="s">
        <v>3644</v>
      </c>
      <c r="AI102" s="18" t="s">
        <v>759</v>
      </c>
      <c r="AJ102" s="29" t="s">
        <v>3645</v>
      </c>
      <c r="AK102" s="23" t="s">
        <v>3646</v>
      </c>
      <c r="AL102" s="18"/>
      <c r="AM102" s="24"/>
      <c r="AN102" s="18"/>
      <c r="AO102" s="188"/>
      <c r="AP102" s="18"/>
      <c r="AQ102" s="130"/>
      <c r="AR102" s="130"/>
    </row>
    <row r="103" spans="1:44" ht="150" customHeight="1" x14ac:dyDescent="0.3">
      <c r="A103" s="18" t="s">
        <v>637</v>
      </c>
      <c r="B103" s="24" t="s">
        <v>91</v>
      </c>
      <c r="C103" s="24" t="s">
        <v>638</v>
      </c>
      <c r="D103" s="24" t="s">
        <v>3837</v>
      </c>
      <c r="E103" s="45" t="s">
        <v>2676</v>
      </c>
      <c r="F103" s="184"/>
      <c r="G103" s="70"/>
      <c r="H103" s="70"/>
      <c r="I103" s="188" t="s">
        <v>3647</v>
      </c>
      <c r="J103" s="23" t="s">
        <v>3648</v>
      </c>
      <c r="K103" s="23" t="s">
        <v>2620</v>
      </c>
      <c r="L103" s="18" t="s">
        <v>65</v>
      </c>
      <c r="M103" s="18" t="s">
        <v>1504</v>
      </c>
      <c r="N103" s="24" t="s">
        <v>91</v>
      </c>
      <c r="O103" s="18" t="s">
        <v>3649</v>
      </c>
      <c r="P103" s="18" t="s">
        <v>1317</v>
      </c>
      <c r="Q103" s="18" t="s">
        <v>53</v>
      </c>
      <c r="R103" s="18" t="s">
        <v>3650</v>
      </c>
      <c r="S103" s="18" t="s">
        <v>158</v>
      </c>
      <c r="T103" s="18" t="s">
        <v>42</v>
      </c>
      <c r="U103" s="18" t="s">
        <v>159</v>
      </c>
      <c r="V103" s="18" t="s">
        <v>3651</v>
      </c>
      <c r="W103" s="18" t="s">
        <v>3652</v>
      </c>
      <c r="X103" s="18" t="s">
        <v>342</v>
      </c>
      <c r="Y103" s="18" t="s">
        <v>3653</v>
      </c>
      <c r="Z103" s="18" t="s">
        <v>1481</v>
      </c>
      <c r="AA103" s="18" t="s">
        <v>3654</v>
      </c>
      <c r="AB103" s="23"/>
      <c r="AC103" s="18" t="s">
        <v>1011</v>
      </c>
      <c r="AD103" s="18" t="s">
        <v>3297</v>
      </c>
      <c r="AE103" s="18" t="s">
        <v>115</v>
      </c>
      <c r="AF103" s="18" t="s">
        <v>3655</v>
      </c>
      <c r="AG103" s="18" t="s">
        <v>61</v>
      </c>
      <c r="AH103" s="18" t="s">
        <v>3656</v>
      </c>
      <c r="AI103" s="18" t="s">
        <v>3657</v>
      </c>
      <c r="AJ103" s="29" t="s">
        <v>3658</v>
      </c>
      <c r="AK103" s="23" t="s">
        <v>3659</v>
      </c>
      <c r="AL103" s="18"/>
      <c r="AM103" s="24"/>
      <c r="AN103" s="18"/>
      <c r="AO103" s="188"/>
      <c r="AP103" s="18"/>
      <c r="AQ103" s="130"/>
      <c r="AR103" s="130"/>
    </row>
    <row r="104" spans="1:44" ht="150" customHeight="1" x14ac:dyDescent="0.3">
      <c r="A104" s="18" t="s">
        <v>637</v>
      </c>
      <c r="B104" s="24" t="s">
        <v>91</v>
      </c>
      <c r="C104" s="24" t="s">
        <v>638</v>
      </c>
      <c r="D104" s="24" t="s">
        <v>3837</v>
      </c>
      <c r="E104" s="45" t="s">
        <v>2676</v>
      </c>
      <c r="F104" s="184"/>
      <c r="G104" s="70"/>
      <c r="H104" s="70"/>
      <c r="I104" s="51" t="s">
        <v>3660</v>
      </c>
      <c r="J104" s="23" t="s">
        <v>3661</v>
      </c>
      <c r="K104" s="23" t="s">
        <v>3662</v>
      </c>
      <c r="L104" s="18" t="s">
        <v>50</v>
      </c>
      <c r="M104" s="18" t="s">
        <v>51</v>
      </c>
      <c r="N104" s="18" t="s">
        <v>52</v>
      </c>
      <c r="O104" s="18"/>
      <c r="P104" s="18" t="s">
        <v>1297</v>
      </c>
      <c r="Q104" s="18" t="s">
        <v>53</v>
      </c>
      <c r="R104" s="18" t="s">
        <v>598</v>
      </c>
      <c r="S104" s="18" t="s">
        <v>3663</v>
      </c>
      <c r="T104" s="18" t="s">
        <v>42</v>
      </c>
      <c r="U104" s="18" t="s">
        <v>159</v>
      </c>
      <c r="V104" s="18" t="s">
        <v>642</v>
      </c>
      <c r="W104" s="18" t="s">
        <v>3664</v>
      </c>
      <c r="X104" s="18" t="s">
        <v>1982</v>
      </c>
      <c r="Y104" s="24" t="s">
        <v>92</v>
      </c>
      <c r="Z104" s="18" t="s">
        <v>3665</v>
      </c>
      <c r="AA104" s="18" t="s">
        <v>3666</v>
      </c>
      <c r="AB104" s="23"/>
      <c r="AC104" s="18" t="s">
        <v>1011</v>
      </c>
      <c r="AD104" s="18" t="s">
        <v>3229</v>
      </c>
      <c r="AE104" s="18" t="s">
        <v>408</v>
      </c>
      <c r="AF104" s="18" t="s">
        <v>3655</v>
      </c>
      <c r="AG104" s="18" t="s">
        <v>3143</v>
      </c>
      <c r="AH104" s="18" t="s">
        <v>3667</v>
      </c>
      <c r="AI104" s="18" t="s">
        <v>3668</v>
      </c>
      <c r="AJ104" s="29" t="s">
        <v>3669</v>
      </c>
      <c r="AK104" s="23" t="s">
        <v>3670</v>
      </c>
      <c r="AL104" s="18"/>
      <c r="AM104" s="24"/>
      <c r="AN104" s="18"/>
      <c r="AO104" s="188"/>
      <c r="AP104" s="18"/>
      <c r="AQ104" s="130"/>
      <c r="AR104" s="130"/>
    </row>
    <row r="105" spans="1:44" ht="210" customHeight="1" x14ac:dyDescent="0.3">
      <c r="A105" s="18" t="s">
        <v>637</v>
      </c>
      <c r="B105" s="24" t="s">
        <v>91</v>
      </c>
      <c r="C105" s="24" t="s">
        <v>638</v>
      </c>
      <c r="D105" s="24" t="s">
        <v>3837</v>
      </c>
      <c r="E105" s="45" t="s">
        <v>2676</v>
      </c>
      <c r="F105" s="184"/>
      <c r="G105" s="70"/>
      <c r="H105" s="70"/>
      <c r="I105" s="51" t="s">
        <v>3671</v>
      </c>
      <c r="J105" s="23" t="s">
        <v>3672</v>
      </c>
      <c r="K105" s="23" t="s">
        <v>2620</v>
      </c>
      <c r="L105" s="18" t="s">
        <v>50</v>
      </c>
      <c r="M105" s="18" t="s">
        <v>51</v>
      </c>
      <c r="N105" s="18" t="s">
        <v>52</v>
      </c>
      <c r="O105" s="18"/>
      <c r="P105" s="18" t="s">
        <v>1297</v>
      </c>
      <c r="Q105" s="18" t="s">
        <v>53</v>
      </c>
      <c r="R105" s="18" t="s">
        <v>3673</v>
      </c>
      <c r="S105" s="18" t="s">
        <v>158</v>
      </c>
      <c r="T105" s="18" t="s">
        <v>42</v>
      </c>
      <c r="U105" s="18" t="s">
        <v>159</v>
      </c>
      <c r="V105" s="18" t="s">
        <v>3674</v>
      </c>
      <c r="W105" s="18" t="s">
        <v>3675</v>
      </c>
      <c r="X105" s="18" t="s">
        <v>267</v>
      </c>
      <c r="Y105" s="24" t="s">
        <v>92</v>
      </c>
      <c r="Z105" s="18" t="s">
        <v>3676</v>
      </c>
      <c r="AA105" s="18" t="s">
        <v>3666</v>
      </c>
      <c r="AB105" s="23"/>
      <c r="AC105" s="18" t="s">
        <v>1011</v>
      </c>
      <c r="AD105" s="18" t="s">
        <v>1412</v>
      </c>
      <c r="AE105" s="18" t="s">
        <v>408</v>
      </c>
      <c r="AF105" s="18" t="s">
        <v>3655</v>
      </c>
      <c r="AG105" s="18" t="s">
        <v>61</v>
      </c>
      <c r="AH105" s="18" t="s">
        <v>447</v>
      </c>
      <c r="AI105" s="18" t="s">
        <v>691</v>
      </c>
      <c r="AJ105" s="29" t="s">
        <v>3677</v>
      </c>
      <c r="AK105" s="23" t="s">
        <v>3678</v>
      </c>
      <c r="AL105" s="18"/>
      <c r="AM105" s="24"/>
      <c r="AN105" s="18"/>
      <c r="AO105" s="188"/>
      <c r="AP105" s="18"/>
      <c r="AQ105" s="130"/>
      <c r="AR105" s="130"/>
    </row>
    <row r="106" spans="1:44" ht="40.049999999999997" customHeight="1" x14ac:dyDescent="0.3">
      <c r="A106" s="18" t="s">
        <v>3679</v>
      </c>
      <c r="B106" s="24" t="s">
        <v>92</v>
      </c>
      <c r="C106" s="24" t="s">
        <v>1281</v>
      </c>
      <c r="D106" s="24" t="s">
        <v>3834</v>
      </c>
      <c r="E106" s="191" t="s">
        <v>2618</v>
      </c>
      <c r="F106" s="184" t="s">
        <v>91</v>
      </c>
      <c r="G106" s="70">
        <v>1</v>
      </c>
      <c r="H106" s="70">
        <v>0</v>
      </c>
      <c r="I106" s="45"/>
      <c r="J106" s="23"/>
      <c r="K106" s="23"/>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23"/>
      <c r="AK106" s="23"/>
      <c r="AL106" s="18"/>
      <c r="AM106" s="24"/>
      <c r="AN106" s="18"/>
      <c r="AO106" s="132"/>
      <c r="AP106" s="18"/>
      <c r="AQ106" s="130"/>
      <c r="AR106" s="130"/>
    </row>
    <row r="107" spans="1:44" ht="30" customHeight="1" x14ac:dyDescent="0.3">
      <c r="A107" s="18" t="s">
        <v>98</v>
      </c>
      <c r="B107" s="24" t="s">
        <v>92</v>
      </c>
      <c r="C107" s="24" t="s">
        <v>99</v>
      </c>
      <c r="D107" s="24" t="s">
        <v>3837</v>
      </c>
      <c r="E107" s="45" t="s">
        <v>2618</v>
      </c>
      <c r="F107" s="124" t="s">
        <v>91</v>
      </c>
      <c r="G107" s="70">
        <v>3</v>
      </c>
      <c r="H107" s="70">
        <v>0</v>
      </c>
      <c r="I107" s="51"/>
      <c r="J107" s="18"/>
      <c r="K107" s="18"/>
      <c r="L107" s="18"/>
      <c r="M107" s="18"/>
      <c r="N107" s="41"/>
      <c r="O107" s="18"/>
      <c r="P107" s="18"/>
      <c r="Q107" s="18"/>
      <c r="R107" s="18"/>
      <c r="S107" s="18"/>
      <c r="T107" s="18"/>
      <c r="U107" s="18"/>
      <c r="V107" s="18"/>
      <c r="W107" s="18"/>
      <c r="X107" s="18"/>
      <c r="Y107" s="18"/>
      <c r="Z107" s="18"/>
      <c r="AA107" s="18"/>
      <c r="AB107" s="18"/>
      <c r="AC107" s="18"/>
      <c r="AD107" s="18"/>
      <c r="AE107" s="18"/>
      <c r="AF107" s="18"/>
      <c r="AG107" s="18"/>
      <c r="AH107" s="61"/>
      <c r="AI107" s="18"/>
      <c r="AJ107" s="18"/>
      <c r="AK107" s="18"/>
      <c r="AL107" s="18"/>
      <c r="AM107" s="24"/>
      <c r="AN107" s="18"/>
      <c r="AO107" s="18"/>
      <c r="AP107" s="18"/>
      <c r="AQ107" s="130"/>
      <c r="AR107" s="130"/>
    </row>
    <row r="108" spans="1:44" ht="120" customHeight="1" x14ac:dyDescent="0.3">
      <c r="A108" s="18" t="s">
        <v>2589</v>
      </c>
      <c r="B108" s="132" t="s">
        <v>91</v>
      </c>
      <c r="C108" s="24" t="s">
        <v>35</v>
      </c>
      <c r="D108" s="24" t="s">
        <v>3837</v>
      </c>
      <c r="E108" s="45" t="s">
        <v>2676</v>
      </c>
      <c r="F108" s="137"/>
      <c r="G108" s="70">
        <v>1</v>
      </c>
      <c r="H108" s="70">
        <v>1</v>
      </c>
      <c r="I108" s="125" t="s">
        <v>3680</v>
      </c>
      <c r="J108" s="18" t="s">
        <v>3681</v>
      </c>
      <c r="K108" s="18" t="s">
        <v>2722</v>
      </c>
      <c r="L108" s="18" t="s">
        <v>65</v>
      </c>
      <c r="M108" s="18" t="s">
        <v>1504</v>
      </c>
      <c r="N108" s="18" t="s">
        <v>52</v>
      </c>
      <c r="O108" s="131"/>
      <c r="P108" s="18" t="s">
        <v>1440</v>
      </c>
      <c r="Q108" s="18" t="s">
        <v>41</v>
      </c>
      <c r="R108" s="18" t="s">
        <v>3054</v>
      </c>
      <c r="S108" s="18" t="s">
        <v>599</v>
      </c>
      <c r="T108" s="18" t="s">
        <v>42</v>
      </c>
      <c r="U108" s="18" t="s">
        <v>159</v>
      </c>
      <c r="V108" s="18"/>
      <c r="W108" s="18"/>
      <c r="X108" s="18"/>
      <c r="Y108" s="28"/>
      <c r="Z108" s="18"/>
      <c r="AA108" s="18"/>
      <c r="AB108" s="18"/>
      <c r="AC108" s="18" t="s">
        <v>3682</v>
      </c>
      <c r="AD108" s="61" t="s">
        <v>1412</v>
      </c>
      <c r="AE108" s="18" t="s">
        <v>115</v>
      </c>
      <c r="AF108" s="18" t="s">
        <v>77</v>
      </c>
      <c r="AG108" s="18" t="s">
        <v>253</v>
      </c>
      <c r="AH108" s="61" t="s">
        <v>3683</v>
      </c>
      <c r="AI108" s="61" t="s">
        <v>255</v>
      </c>
      <c r="AJ108" s="61" t="s">
        <v>2433</v>
      </c>
      <c r="AK108" s="18" t="s">
        <v>3684</v>
      </c>
      <c r="AL108" s="129"/>
      <c r="AM108" s="28" t="s">
        <v>85</v>
      </c>
      <c r="AN108" s="18" t="s">
        <v>257</v>
      </c>
      <c r="AO108" s="61" t="s">
        <v>3685</v>
      </c>
      <c r="AP108" s="23" t="s">
        <v>3686</v>
      </c>
      <c r="AQ108" s="130"/>
      <c r="AR108" s="130"/>
    </row>
    <row r="109" spans="1:44" ht="120" customHeight="1" x14ac:dyDescent="0.3">
      <c r="A109" s="18" t="s">
        <v>2590</v>
      </c>
      <c r="B109" s="132" t="s">
        <v>91</v>
      </c>
      <c r="C109" s="24" t="s">
        <v>35</v>
      </c>
      <c r="D109" s="24" t="s">
        <v>3837</v>
      </c>
      <c r="E109" s="45" t="s">
        <v>2676</v>
      </c>
      <c r="F109" s="137"/>
      <c r="G109" s="70">
        <v>2</v>
      </c>
      <c r="H109" s="70">
        <v>2</v>
      </c>
      <c r="I109" s="24" t="s">
        <v>260</v>
      </c>
      <c r="J109" s="18" t="s">
        <v>3687</v>
      </c>
      <c r="K109" s="23" t="s">
        <v>2620</v>
      </c>
      <c r="L109" s="18" t="s">
        <v>50</v>
      </c>
      <c r="M109" s="18" t="s">
        <v>51</v>
      </c>
      <c r="N109" s="18" t="s">
        <v>52</v>
      </c>
      <c r="O109" s="131"/>
      <c r="P109" s="18" t="s">
        <v>3688</v>
      </c>
      <c r="Q109" s="18" t="s">
        <v>53</v>
      </c>
      <c r="R109" s="18" t="s">
        <v>3689</v>
      </c>
      <c r="S109" s="18" t="s">
        <v>158</v>
      </c>
      <c r="T109" s="18" t="s">
        <v>42</v>
      </c>
      <c r="U109" s="18" t="s">
        <v>159</v>
      </c>
      <c r="V109" s="18" t="s">
        <v>3225</v>
      </c>
      <c r="W109" s="18" t="s">
        <v>3690</v>
      </c>
      <c r="X109" s="18" t="s">
        <v>3691</v>
      </c>
      <c r="Y109" s="24" t="s">
        <v>92</v>
      </c>
      <c r="Z109" s="18" t="s">
        <v>3692</v>
      </c>
      <c r="AA109" s="18" t="s">
        <v>3693</v>
      </c>
      <c r="AB109" s="18"/>
      <c r="AC109" s="18" t="s">
        <v>269</v>
      </c>
      <c r="AD109" s="61" t="s">
        <v>3297</v>
      </c>
      <c r="AE109" s="18" t="s">
        <v>1293</v>
      </c>
      <c r="AF109" s="18" t="s">
        <v>77</v>
      </c>
      <c r="AG109" s="18" t="s">
        <v>61</v>
      </c>
      <c r="AH109" s="61" t="s">
        <v>3694</v>
      </c>
      <c r="AI109" s="61" t="s">
        <v>1054</v>
      </c>
      <c r="AJ109" s="61" t="s">
        <v>3695</v>
      </c>
      <c r="AK109" s="18" t="s">
        <v>3696</v>
      </c>
      <c r="AL109" s="61" t="s">
        <v>3697</v>
      </c>
      <c r="AM109" s="28" t="s">
        <v>85</v>
      </c>
      <c r="AN109" s="18" t="s">
        <v>86</v>
      </c>
      <c r="AO109" s="61" t="s">
        <v>3698</v>
      </c>
      <c r="AP109" s="23" t="s">
        <v>3699</v>
      </c>
      <c r="AQ109" s="130"/>
      <c r="AR109" s="130"/>
    </row>
    <row r="110" spans="1:44" ht="120" customHeight="1" x14ac:dyDescent="0.3">
      <c r="A110" s="18" t="s">
        <v>2590</v>
      </c>
      <c r="B110" s="24" t="s">
        <v>92</v>
      </c>
      <c r="C110" s="24" t="s">
        <v>35</v>
      </c>
      <c r="D110" s="24" t="s">
        <v>3837</v>
      </c>
      <c r="E110" s="45" t="s">
        <v>2676</v>
      </c>
      <c r="F110" s="137"/>
      <c r="G110" s="70"/>
      <c r="H110" s="70"/>
      <c r="I110" s="24" t="s">
        <v>260</v>
      </c>
      <c r="J110" s="18"/>
      <c r="K110" s="23" t="s">
        <v>2620</v>
      </c>
      <c r="L110" s="18" t="s">
        <v>50</v>
      </c>
      <c r="M110" s="18" t="s">
        <v>51</v>
      </c>
      <c r="N110" s="18" t="s">
        <v>52</v>
      </c>
      <c r="O110" s="131"/>
      <c r="P110" s="18" t="s">
        <v>3700</v>
      </c>
      <c r="Q110" s="23" t="s">
        <v>41</v>
      </c>
      <c r="R110" s="18" t="s">
        <v>734</v>
      </c>
      <c r="S110" s="18" t="s">
        <v>158</v>
      </c>
      <c r="T110" s="18" t="s">
        <v>42</v>
      </c>
      <c r="U110" s="18" t="s">
        <v>159</v>
      </c>
      <c r="V110" s="18"/>
      <c r="W110" s="18"/>
      <c r="X110" s="18"/>
      <c r="Y110" s="24"/>
      <c r="Z110" s="18"/>
      <c r="AA110" s="18"/>
      <c r="AB110" s="18"/>
      <c r="AC110" s="18" t="s">
        <v>3386</v>
      </c>
      <c r="AD110" s="61" t="s">
        <v>1883</v>
      </c>
      <c r="AE110" s="18" t="s">
        <v>167</v>
      </c>
      <c r="AF110" s="18" t="s">
        <v>77</v>
      </c>
      <c r="AG110" s="18" t="s">
        <v>61</v>
      </c>
      <c r="AH110" s="61" t="s">
        <v>3701</v>
      </c>
      <c r="AI110" s="61" t="s">
        <v>3702</v>
      </c>
      <c r="AJ110" s="61" t="s">
        <v>3614</v>
      </c>
      <c r="AK110" s="18" t="s">
        <v>2255</v>
      </c>
      <c r="AL110" s="61"/>
      <c r="AM110" s="28" t="s">
        <v>85</v>
      </c>
      <c r="AN110" s="18" t="s">
        <v>275</v>
      </c>
      <c r="AO110" s="24" t="s">
        <v>92</v>
      </c>
      <c r="AP110" s="23"/>
      <c r="AQ110" s="130"/>
      <c r="AR110" s="130"/>
    </row>
    <row r="111" spans="1:44" ht="40.049999999999997" customHeight="1" x14ac:dyDescent="0.3">
      <c r="A111" s="18" t="s">
        <v>2591</v>
      </c>
      <c r="B111" s="24" t="s">
        <v>92</v>
      </c>
      <c r="C111" s="24" t="s">
        <v>35</v>
      </c>
      <c r="D111" s="24" t="s">
        <v>3837</v>
      </c>
      <c r="E111" s="45" t="s">
        <v>2676</v>
      </c>
      <c r="F111" s="137"/>
      <c r="G111" s="70">
        <v>1</v>
      </c>
      <c r="H111" s="70">
        <v>0</v>
      </c>
      <c r="I111" s="24"/>
      <c r="J111" s="18"/>
      <c r="K111" s="18"/>
      <c r="L111" s="18"/>
      <c r="M111" s="18"/>
      <c r="N111" s="18"/>
      <c r="O111" s="131"/>
      <c r="P111" s="41"/>
      <c r="Q111" s="18"/>
      <c r="R111" s="18"/>
      <c r="S111" s="18"/>
      <c r="T111" s="18"/>
      <c r="U111" s="18"/>
      <c r="V111" s="18"/>
      <c r="W111" s="18"/>
      <c r="X111" s="18"/>
      <c r="Y111" s="28"/>
      <c r="Z111" s="18"/>
      <c r="AA111" s="18"/>
      <c r="AB111" s="18"/>
      <c r="AC111" s="18"/>
      <c r="AD111" s="61"/>
      <c r="AE111" s="18"/>
      <c r="AF111" s="18"/>
      <c r="AG111" s="18"/>
      <c r="AH111" s="61"/>
      <c r="AI111" s="61"/>
      <c r="AJ111" s="61"/>
      <c r="AK111" s="18"/>
      <c r="AL111" s="129"/>
      <c r="AM111" s="28"/>
      <c r="AN111" s="18"/>
      <c r="AO111" s="61"/>
      <c r="AP111" s="23"/>
      <c r="AQ111" s="130"/>
      <c r="AR111" s="130"/>
    </row>
    <row r="112" spans="1:44" ht="210" customHeight="1" x14ac:dyDescent="0.3">
      <c r="A112" s="18" t="s">
        <v>325</v>
      </c>
      <c r="B112" s="24" t="s">
        <v>91</v>
      </c>
      <c r="C112" s="24" t="s">
        <v>35</v>
      </c>
      <c r="D112" s="24" t="s">
        <v>3837</v>
      </c>
      <c r="E112" s="45" t="s">
        <v>2676</v>
      </c>
      <c r="F112" s="186"/>
      <c r="G112" s="70">
        <v>3</v>
      </c>
      <c r="H112" s="70">
        <v>3</v>
      </c>
      <c r="I112" s="22" t="s">
        <v>3703</v>
      </c>
      <c r="J112" s="18" t="s">
        <v>3704</v>
      </c>
      <c r="K112" s="23" t="s">
        <v>3705</v>
      </c>
      <c r="L112" s="18" t="s">
        <v>38</v>
      </c>
      <c r="M112" s="18" t="s">
        <v>1504</v>
      </c>
      <c r="N112" s="24" t="s">
        <v>68</v>
      </c>
      <c r="O112" s="169" t="s">
        <v>3706</v>
      </c>
      <c r="P112" s="41" t="s">
        <v>3707</v>
      </c>
      <c r="Q112" s="18" t="s">
        <v>53</v>
      </c>
      <c r="R112" s="18" t="s">
        <v>3708</v>
      </c>
      <c r="S112" s="18" t="s">
        <v>3709</v>
      </c>
      <c r="T112" s="18" t="s">
        <v>263</v>
      </c>
      <c r="U112" s="18" t="s">
        <v>108</v>
      </c>
      <c r="V112" s="18" t="s">
        <v>1510</v>
      </c>
      <c r="W112" s="18" t="s">
        <v>3710</v>
      </c>
      <c r="X112" s="18" t="s">
        <v>923</v>
      </c>
      <c r="Y112" s="18" t="s">
        <v>3711</v>
      </c>
      <c r="Z112" s="18" t="s">
        <v>3712</v>
      </c>
      <c r="AA112" s="18" t="s">
        <v>3713</v>
      </c>
      <c r="AB112" s="18" t="s">
        <v>3714</v>
      </c>
      <c r="AC112" s="18" t="s">
        <v>563</v>
      </c>
      <c r="AD112" s="61" t="s">
        <v>3297</v>
      </c>
      <c r="AE112" s="18" t="s">
        <v>167</v>
      </c>
      <c r="AF112" s="18" t="s">
        <v>77</v>
      </c>
      <c r="AG112" s="18" t="s">
        <v>253</v>
      </c>
      <c r="AH112" s="61" t="s">
        <v>1338</v>
      </c>
      <c r="AI112" s="61" t="s">
        <v>3715</v>
      </c>
      <c r="AJ112" s="18" t="s">
        <v>3716</v>
      </c>
      <c r="AK112" s="18" t="s">
        <v>3717</v>
      </c>
      <c r="AL112" s="129"/>
      <c r="AM112" s="28" t="s">
        <v>91</v>
      </c>
      <c r="AN112" s="18" t="s">
        <v>122</v>
      </c>
      <c r="AO112" s="61" t="s">
        <v>3718</v>
      </c>
      <c r="AP112" s="61"/>
      <c r="AQ112" s="130"/>
      <c r="AR112" s="130"/>
    </row>
    <row r="113" spans="1:44" ht="210" customHeight="1" x14ac:dyDescent="0.3">
      <c r="A113" s="18" t="s">
        <v>325</v>
      </c>
      <c r="B113" s="24" t="s">
        <v>91</v>
      </c>
      <c r="C113" s="24" t="s">
        <v>35</v>
      </c>
      <c r="D113" s="24" t="s">
        <v>3837</v>
      </c>
      <c r="E113" s="45" t="s">
        <v>2676</v>
      </c>
      <c r="F113" s="186"/>
      <c r="G113" s="70"/>
      <c r="H113" s="70"/>
      <c r="I113" s="22" t="s">
        <v>3719</v>
      </c>
      <c r="J113" s="18" t="s">
        <v>3720</v>
      </c>
      <c r="K113" s="23" t="s">
        <v>2620</v>
      </c>
      <c r="L113" s="18" t="s">
        <v>3721</v>
      </c>
      <c r="M113" s="18" t="s">
        <v>1504</v>
      </c>
      <c r="N113" s="24" t="s">
        <v>68</v>
      </c>
      <c r="O113" s="169"/>
      <c r="P113" s="41" t="s">
        <v>1385</v>
      </c>
      <c r="Q113" s="18" t="s">
        <v>53</v>
      </c>
      <c r="R113" s="18" t="s">
        <v>3722</v>
      </c>
      <c r="S113" s="18" t="s">
        <v>900</v>
      </c>
      <c r="T113" s="18" t="s">
        <v>902</v>
      </c>
      <c r="U113" s="18" t="s">
        <v>483</v>
      </c>
      <c r="V113" s="18" t="s">
        <v>903</v>
      </c>
      <c r="W113" s="18" t="s">
        <v>3723</v>
      </c>
      <c r="X113" s="18" t="s">
        <v>1360</v>
      </c>
      <c r="Y113" s="18" t="s">
        <v>3724</v>
      </c>
      <c r="Z113" s="18" t="s">
        <v>3725</v>
      </c>
      <c r="AA113" s="18" t="s">
        <v>3726</v>
      </c>
      <c r="AB113" s="18"/>
      <c r="AC113" s="18" t="s">
        <v>563</v>
      </c>
      <c r="AD113" s="61" t="s">
        <v>3727</v>
      </c>
      <c r="AE113" s="18" t="s">
        <v>167</v>
      </c>
      <c r="AF113" s="18" t="s">
        <v>77</v>
      </c>
      <c r="AG113" s="18" t="s">
        <v>253</v>
      </c>
      <c r="AH113" s="61" t="s">
        <v>1338</v>
      </c>
      <c r="AI113" s="61" t="s">
        <v>386</v>
      </c>
      <c r="AJ113" s="18"/>
      <c r="AK113" s="18" t="s">
        <v>3728</v>
      </c>
      <c r="AL113" s="129"/>
      <c r="AM113" s="28"/>
      <c r="AN113" s="18"/>
      <c r="AO113" s="61"/>
      <c r="AP113" s="61"/>
      <c r="AQ113" s="130"/>
      <c r="AR113" s="130"/>
    </row>
    <row r="114" spans="1:44" ht="210" customHeight="1" x14ac:dyDescent="0.3">
      <c r="A114" s="18" t="s">
        <v>325</v>
      </c>
      <c r="B114" s="24" t="s">
        <v>91</v>
      </c>
      <c r="C114" s="24" t="s">
        <v>35</v>
      </c>
      <c r="D114" s="24" t="s">
        <v>3837</v>
      </c>
      <c r="E114" s="45" t="s">
        <v>2676</v>
      </c>
      <c r="F114" s="186"/>
      <c r="G114" s="70"/>
      <c r="H114" s="70"/>
      <c r="I114" s="98" t="s">
        <v>3729</v>
      </c>
      <c r="J114" s="18" t="s">
        <v>3730</v>
      </c>
      <c r="K114" s="23" t="s">
        <v>2620</v>
      </c>
      <c r="L114" s="18" t="s">
        <v>50</v>
      </c>
      <c r="M114" s="18" t="s">
        <v>51</v>
      </c>
      <c r="N114" s="24" t="s">
        <v>68</v>
      </c>
      <c r="O114" s="169"/>
      <c r="P114" s="41" t="s">
        <v>1385</v>
      </c>
      <c r="Q114" s="18" t="s">
        <v>53</v>
      </c>
      <c r="R114" s="18" t="s">
        <v>3731</v>
      </c>
      <c r="S114" s="18" t="s">
        <v>3732</v>
      </c>
      <c r="T114" s="18" t="s">
        <v>902</v>
      </c>
      <c r="U114" s="18" t="s">
        <v>483</v>
      </c>
      <c r="V114" s="18" t="s">
        <v>3733</v>
      </c>
      <c r="W114" s="18" t="s">
        <v>3675</v>
      </c>
      <c r="X114" s="18" t="s">
        <v>267</v>
      </c>
      <c r="Y114" s="24" t="s">
        <v>92</v>
      </c>
      <c r="Z114" s="18" t="s">
        <v>3734</v>
      </c>
      <c r="AA114" s="18"/>
      <c r="AB114" s="18"/>
      <c r="AC114" s="18" t="s">
        <v>3735</v>
      </c>
      <c r="AD114" s="61" t="s">
        <v>3229</v>
      </c>
      <c r="AE114" s="18" t="s">
        <v>408</v>
      </c>
      <c r="AF114" s="18" t="s">
        <v>77</v>
      </c>
      <c r="AG114" s="18" t="s">
        <v>3736</v>
      </c>
      <c r="AH114" s="61" t="s">
        <v>2882</v>
      </c>
      <c r="AI114" s="61" t="s">
        <v>386</v>
      </c>
      <c r="AJ114" s="18" t="s">
        <v>3336</v>
      </c>
      <c r="AK114" s="18" t="s">
        <v>2190</v>
      </c>
      <c r="AL114" s="129"/>
      <c r="AM114" s="28"/>
      <c r="AN114" s="18"/>
      <c r="AO114" s="61"/>
      <c r="AP114" s="61"/>
      <c r="AQ114" s="130"/>
      <c r="AR114" s="130"/>
    </row>
    <row r="115" spans="1:44" ht="30" customHeight="1" x14ac:dyDescent="0.3">
      <c r="A115" s="129" t="s">
        <v>580</v>
      </c>
      <c r="B115" s="24" t="s">
        <v>92</v>
      </c>
      <c r="C115" s="28" t="s">
        <v>35</v>
      </c>
      <c r="D115" s="24" t="s">
        <v>3837</v>
      </c>
      <c r="E115" s="191" t="s">
        <v>2676</v>
      </c>
      <c r="F115" s="137"/>
      <c r="G115" s="70">
        <v>7</v>
      </c>
      <c r="H115" s="70">
        <v>0</v>
      </c>
      <c r="I115" s="24"/>
      <c r="J115" s="41"/>
      <c r="K115" s="41"/>
      <c r="L115" s="18"/>
      <c r="M115" s="18"/>
      <c r="N115" s="18"/>
      <c r="O115" s="20"/>
      <c r="P115" s="18"/>
      <c r="Q115" s="23"/>
      <c r="R115" s="41"/>
      <c r="S115" s="41"/>
      <c r="T115" s="18"/>
      <c r="U115" s="18"/>
      <c r="V115" s="41"/>
      <c r="W115" s="126"/>
      <c r="X115" s="126"/>
      <c r="Y115" s="19"/>
      <c r="Z115" s="130"/>
      <c r="AA115" s="19"/>
      <c r="AB115" s="19"/>
      <c r="AC115" s="19"/>
      <c r="AD115" s="126"/>
      <c r="AE115" s="18"/>
      <c r="AF115" s="18"/>
      <c r="AG115" s="18"/>
      <c r="AH115" s="126"/>
      <c r="AI115" s="18"/>
      <c r="AJ115" s="126"/>
      <c r="AK115" s="19"/>
      <c r="AL115" s="19"/>
      <c r="AM115" s="19"/>
      <c r="AN115" s="19"/>
      <c r="AO115" s="19"/>
      <c r="AP115" s="19"/>
      <c r="AQ115" s="130"/>
      <c r="AR115" s="130"/>
    </row>
    <row r="116" spans="1:44" ht="280.05" customHeight="1" x14ac:dyDescent="0.3">
      <c r="A116" s="129" t="s">
        <v>1283</v>
      </c>
      <c r="B116" s="24" t="s">
        <v>91</v>
      </c>
      <c r="C116" s="28" t="s">
        <v>35</v>
      </c>
      <c r="D116" s="24" t="s">
        <v>3837</v>
      </c>
      <c r="E116" s="191" t="s">
        <v>2618</v>
      </c>
      <c r="F116" s="184" t="s">
        <v>91</v>
      </c>
      <c r="G116" s="70">
        <v>3</v>
      </c>
      <c r="H116" s="70">
        <v>2</v>
      </c>
      <c r="I116" s="49" t="s">
        <v>3737</v>
      </c>
      <c r="J116" s="41" t="s">
        <v>3738</v>
      </c>
      <c r="K116" s="41" t="s">
        <v>2620</v>
      </c>
      <c r="L116" s="18" t="s">
        <v>2621</v>
      </c>
      <c r="M116" s="18" t="s">
        <v>1405</v>
      </c>
      <c r="N116" s="24" t="s">
        <v>91</v>
      </c>
      <c r="O116" s="61"/>
      <c r="P116" s="126" t="s">
        <v>3739</v>
      </c>
      <c r="Q116" s="18" t="s">
        <v>53</v>
      </c>
      <c r="R116" s="41" t="s">
        <v>3689</v>
      </c>
      <c r="S116" s="41" t="s">
        <v>1842</v>
      </c>
      <c r="T116" s="18" t="s">
        <v>2094</v>
      </c>
      <c r="U116" s="18" t="s">
        <v>159</v>
      </c>
      <c r="V116" s="41" t="s">
        <v>1401</v>
      </c>
      <c r="W116" s="41" t="s">
        <v>3740</v>
      </c>
      <c r="X116" s="18" t="s">
        <v>3741</v>
      </c>
      <c r="Y116" s="19"/>
      <c r="Z116" s="126" t="s">
        <v>3742</v>
      </c>
      <c r="AA116" s="126" t="s">
        <v>3743</v>
      </c>
      <c r="AB116" s="126"/>
      <c r="AC116" s="18" t="s">
        <v>269</v>
      </c>
      <c r="AD116" s="126" t="s">
        <v>3744</v>
      </c>
      <c r="AE116" s="18" t="s">
        <v>115</v>
      </c>
      <c r="AF116" s="18" t="s">
        <v>77</v>
      </c>
      <c r="AG116" s="61" t="s">
        <v>3745</v>
      </c>
      <c r="AH116" s="61" t="s">
        <v>3746</v>
      </c>
      <c r="AI116" s="190" t="s">
        <v>3124</v>
      </c>
      <c r="AJ116" s="61" t="s">
        <v>3747</v>
      </c>
      <c r="AK116" s="61" t="s">
        <v>3748</v>
      </c>
      <c r="AL116" s="126"/>
      <c r="AM116" s="127" t="s">
        <v>91</v>
      </c>
      <c r="AN116" s="18" t="s">
        <v>275</v>
      </c>
      <c r="AO116" s="126" t="s">
        <v>3749</v>
      </c>
      <c r="AP116" s="126" t="s">
        <v>3750</v>
      </c>
      <c r="AQ116" s="130"/>
      <c r="AR116" s="130"/>
    </row>
    <row r="117" spans="1:44" s="8" customFormat="1" ht="280.05" customHeight="1" x14ac:dyDescent="0.3">
      <c r="A117" s="129" t="s">
        <v>1283</v>
      </c>
      <c r="B117" s="24"/>
      <c r="C117" s="28" t="s">
        <v>35</v>
      </c>
      <c r="D117" s="24" t="s">
        <v>3837</v>
      </c>
      <c r="E117" s="191" t="s">
        <v>2676</v>
      </c>
      <c r="F117" s="191"/>
      <c r="G117" s="70"/>
      <c r="H117" s="70"/>
      <c r="I117" s="51" t="s">
        <v>3751</v>
      </c>
      <c r="J117" s="18" t="s">
        <v>3752</v>
      </c>
      <c r="K117" s="18" t="s">
        <v>2620</v>
      </c>
      <c r="L117" s="18" t="s">
        <v>38</v>
      </c>
      <c r="M117" s="18" t="s">
        <v>1405</v>
      </c>
      <c r="N117" s="24" t="s">
        <v>91</v>
      </c>
      <c r="O117" s="61" t="s">
        <v>3753</v>
      </c>
      <c r="P117" s="61" t="s">
        <v>1385</v>
      </c>
      <c r="Q117" s="18" t="s">
        <v>53</v>
      </c>
      <c r="R117" s="18" t="s">
        <v>1316</v>
      </c>
      <c r="S117" s="18" t="s">
        <v>1842</v>
      </c>
      <c r="T117" s="18" t="s">
        <v>2094</v>
      </c>
      <c r="U117" s="18" t="s">
        <v>159</v>
      </c>
      <c r="V117" s="18" t="s">
        <v>1401</v>
      </c>
      <c r="W117" s="18" t="s">
        <v>3754</v>
      </c>
      <c r="X117" s="18" t="s">
        <v>3741</v>
      </c>
      <c r="Y117" s="24" t="s">
        <v>92</v>
      </c>
      <c r="Z117" s="61" t="s">
        <v>3755</v>
      </c>
      <c r="AA117" s="61" t="s">
        <v>3756</v>
      </c>
      <c r="AB117" s="61" t="s">
        <v>3757</v>
      </c>
      <c r="AC117" s="61" t="s">
        <v>1011</v>
      </c>
      <c r="AD117" s="61" t="s">
        <v>3744</v>
      </c>
      <c r="AE117" s="18" t="s">
        <v>115</v>
      </c>
      <c r="AF117" s="18" t="s">
        <v>1134</v>
      </c>
      <c r="AG117" s="61" t="s">
        <v>3745</v>
      </c>
      <c r="AH117" s="61" t="s">
        <v>3758</v>
      </c>
      <c r="AI117" s="190" t="s">
        <v>3124</v>
      </c>
      <c r="AJ117" s="61" t="s">
        <v>3759</v>
      </c>
      <c r="AK117" s="61" t="s">
        <v>3760</v>
      </c>
      <c r="AL117" s="61"/>
      <c r="AM117" s="24"/>
      <c r="AN117" s="18"/>
      <c r="AO117" s="61"/>
      <c r="AP117" s="61"/>
      <c r="AQ117" s="131"/>
      <c r="AR117" s="131"/>
    </row>
    <row r="118" spans="1:44" s="8" customFormat="1" ht="150" customHeight="1" x14ac:dyDescent="0.3">
      <c r="A118" s="129" t="s">
        <v>3761</v>
      </c>
      <c r="B118" s="24" t="s">
        <v>91</v>
      </c>
      <c r="C118" s="28" t="s">
        <v>35</v>
      </c>
      <c r="D118" s="24" t="s">
        <v>3837</v>
      </c>
      <c r="E118" s="191" t="s">
        <v>2676</v>
      </c>
      <c r="F118" s="191"/>
      <c r="G118" s="70">
        <v>2</v>
      </c>
      <c r="H118" s="70">
        <v>1</v>
      </c>
      <c r="I118" s="49" t="s">
        <v>3762</v>
      </c>
      <c r="J118" s="18" t="s">
        <v>3763</v>
      </c>
      <c r="K118" s="18" t="s">
        <v>2722</v>
      </c>
      <c r="L118" s="18" t="s">
        <v>38</v>
      </c>
      <c r="M118" s="18" t="s">
        <v>155</v>
      </c>
      <c r="N118" s="24" t="s">
        <v>40</v>
      </c>
      <c r="O118" s="61" t="s">
        <v>3764</v>
      </c>
      <c r="P118" s="61" t="s">
        <v>1423</v>
      </c>
      <c r="Q118" s="18" t="s">
        <v>41</v>
      </c>
      <c r="R118" s="18" t="s">
        <v>3568</v>
      </c>
      <c r="S118" s="18" t="s">
        <v>1295</v>
      </c>
      <c r="T118" s="18" t="s">
        <v>42</v>
      </c>
      <c r="U118" s="18" t="s">
        <v>159</v>
      </c>
      <c r="V118" s="18"/>
      <c r="W118" s="18"/>
      <c r="X118" s="18"/>
      <c r="Y118" s="24"/>
      <c r="Z118" s="61"/>
      <c r="AA118" s="61"/>
      <c r="AB118" s="61"/>
      <c r="AC118" s="61" t="s">
        <v>3765</v>
      </c>
      <c r="AD118" s="61" t="s">
        <v>1412</v>
      </c>
      <c r="AE118" s="18" t="s">
        <v>345</v>
      </c>
      <c r="AF118" s="18" t="s">
        <v>77</v>
      </c>
      <c r="AG118" s="61" t="s">
        <v>3766</v>
      </c>
      <c r="AH118" s="61" t="s">
        <v>3767</v>
      </c>
      <c r="AI118" s="190" t="s">
        <v>222</v>
      </c>
      <c r="AJ118" s="61" t="s">
        <v>1935</v>
      </c>
      <c r="AK118" s="61"/>
      <c r="AL118" s="61"/>
      <c r="AM118" s="24" t="s">
        <v>85</v>
      </c>
      <c r="AN118" s="18" t="s">
        <v>257</v>
      </c>
      <c r="AO118" s="24" t="s">
        <v>92</v>
      </c>
      <c r="AP118" s="61"/>
      <c r="AQ118" s="131"/>
      <c r="AR118" s="131"/>
    </row>
    <row r="119" spans="1:44" ht="210" customHeight="1" x14ac:dyDescent="0.3">
      <c r="A119" s="129" t="s">
        <v>355</v>
      </c>
      <c r="B119" s="24" t="s">
        <v>91</v>
      </c>
      <c r="C119" s="28" t="s">
        <v>54</v>
      </c>
      <c r="D119" s="24" t="s">
        <v>3837</v>
      </c>
      <c r="E119" s="191" t="s">
        <v>2676</v>
      </c>
      <c r="F119" s="184"/>
      <c r="G119" s="70">
        <v>2</v>
      </c>
      <c r="H119" s="70">
        <v>1</v>
      </c>
      <c r="I119" s="49" t="s">
        <v>3768</v>
      </c>
      <c r="J119" s="41" t="s">
        <v>3769</v>
      </c>
      <c r="K119" s="18" t="s">
        <v>2620</v>
      </c>
      <c r="L119" s="18" t="s">
        <v>3770</v>
      </c>
      <c r="M119" s="18" t="s">
        <v>51</v>
      </c>
      <c r="N119" s="24" t="s">
        <v>91</v>
      </c>
      <c r="O119" s="61" t="s">
        <v>3771</v>
      </c>
      <c r="P119" s="61" t="s">
        <v>3772</v>
      </c>
      <c r="Q119" s="18" t="s">
        <v>53</v>
      </c>
      <c r="R119" s="18" t="s">
        <v>3773</v>
      </c>
      <c r="S119" s="18" t="s">
        <v>3774</v>
      </c>
      <c r="T119" s="18" t="s">
        <v>1126</v>
      </c>
      <c r="U119" s="18" t="s">
        <v>324</v>
      </c>
      <c r="V119" s="135" t="s">
        <v>3775</v>
      </c>
      <c r="W119" s="18" t="s">
        <v>3776</v>
      </c>
      <c r="X119" s="18" t="s">
        <v>3777</v>
      </c>
      <c r="Y119" s="18" t="s">
        <v>3778</v>
      </c>
      <c r="Z119" s="61" t="s">
        <v>3779</v>
      </c>
      <c r="AA119" s="61" t="s">
        <v>3780</v>
      </c>
      <c r="AB119" s="61" t="s">
        <v>3781</v>
      </c>
      <c r="AC119" s="61" t="s">
        <v>166</v>
      </c>
      <c r="AD119" s="61" t="s">
        <v>3782</v>
      </c>
      <c r="AE119" s="18" t="s">
        <v>115</v>
      </c>
      <c r="AF119" s="18" t="s">
        <v>3783</v>
      </c>
      <c r="AG119" s="61" t="s">
        <v>1062</v>
      </c>
      <c r="AH119" s="61" t="s">
        <v>3784</v>
      </c>
      <c r="AI119" s="190" t="s">
        <v>3124</v>
      </c>
      <c r="AJ119" s="61" t="s">
        <v>3785</v>
      </c>
      <c r="AK119" s="61" t="s">
        <v>3786</v>
      </c>
      <c r="AL119" s="61" t="s">
        <v>3787</v>
      </c>
      <c r="AM119" s="127" t="s">
        <v>85</v>
      </c>
      <c r="AN119" s="18" t="s">
        <v>122</v>
      </c>
      <c r="AO119" s="126" t="s">
        <v>3788</v>
      </c>
      <c r="AP119" s="61" t="s">
        <v>3789</v>
      </c>
      <c r="AQ119" s="130"/>
      <c r="AR119" s="130"/>
    </row>
    <row r="120" spans="1:44" s="6" customFormat="1" ht="150" customHeight="1" x14ac:dyDescent="0.3">
      <c r="A120" s="18" t="s">
        <v>3790</v>
      </c>
      <c r="B120" s="24" t="s">
        <v>91</v>
      </c>
      <c r="C120" s="24" t="s">
        <v>35</v>
      </c>
      <c r="D120" s="24" t="s">
        <v>3837</v>
      </c>
      <c r="E120" s="45" t="s">
        <v>2676</v>
      </c>
      <c r="F120" s="184"/>
      <c r="G120" s="70">
        <v>1</v>
      </c>
      <c r="H120" s="70">
        <v>1</v>
      </c>
      <c r="I120" s="24" t="s">
        <v>260</v>
      </c>
      <c r="J120" s="23" t="s">
        <v>3791</v>
      </c>
      <c r="K120" s="23" t="s">
        <v>2836</v>
      </c>
      <c r="L120" s="18" t="s">
        <v>65</v>
      </c>
      <c r="M120" s="18" t="s">
        <v>51</v>
      </c>
      <c r="N120" s="18" t="s">
        <v>52</v>
      </c>
      <c r="O120" s="18"/>
      <c r="P120" s="18" t="s">
        <v>2504</v>
      </c>
      <c r="Q120" s="18" t="s">
        <v>53</v>
      </c>
      <c r="R120" s="18" t="s">
        <v>3792</v>
      </c>
      <c r="S120" s="18" t="s">
        <v>1167</v>
      </c>
      <c r="T120" s="18" t="s">
        <v>2770</v>
      </c>
      <c r="U120" s="18" t="s">
        <v>483</v>
      </c>
      <c r="V120" s="18" t="s">
        <v>2632</v>
      </c>
      <c r="W120" s="18" t="s">
        <v>3793</v>
      </c>
      <c r="X120" s="18" t="s">
        <v>3794</v>
      </c>
      <c r="Y120" s="24" t="s">
        <v>92</v>
      </c>
      <c r="Z120" s="18" t="s">
        <v>1506</v>
      </c>
      <c r="AA120" s="18" t="s">
        <v>2498</v>
      </c>
      <c r="AB120" s="23"/>
      <c r="AC120" s="18" t="s">
        <v>166</v>
      </c>
      <c r="AD120" s="18" t="s">
        <v>3096</v>
      </c>
      <c r="AE120" s="18" t="s">
        <v>1293</v>
      </c>
      <c r="AF120" s="18" t="s">
        <v>77</v>
      </c>
      <c r="AG120" s="18" t="s">
        <v>61</v>
      </c>
      <c r="AH120" s="18" t="s">
        <v>3106</v>
      </c>
      <c r="AI120" s="41" t="s">
        <v>1410</v>
      </c>
      <c r="AJ120" s="18" t="s">
        <v>3235</v>
      </c>
      <c r="AK120" s="23" t="s">
        <v>2024</v>
      </c>
      <c r="AL120" s="18"/>
      <c r="AM120" s="24" t="s">
        <v>85</v>
      </c>
      <c r="AN120" s="18" t="s">
        <v>122</v>
      </c>
      <c r="AO120" s="24"/>
      <c r="AP120" s="18"/>
    </row>
    <row r="121" spans="1:44" s="6" customFormat="1" ht="240" customHeight="1" x14ac:dyDescent="0.3">
      <c r="A121" s="18" t="s">
        <v>3795</v>
      </c>
      <c r="B121" s="24" t="s">
        <v>91</v>
      </c>
      <c r="C121" s="24" t="s">
        <v>35</v>
      </c>
      <c r="D121" s="24" t="s">
        <v>3837</v>
      </c>
      <c r="E121" s="45" t="s">
        <v>2676</v>
      </c>
      <c r="F121" s="186"/>
      <c r="G121" s="70">
        <v>1</v>
      </c>
      <c r="H121" s="70">
        <v>1</v>
      </c>
      <c r="I121" s="24" t="s">
        <v>717</v>
      </c>
      <c r="J121" s="23" t="s">
        <v>3796</v>
      </c>
      <c r="K121" s="23" t="s">
        <v>3797</v>
      </c>
      <c r="L121" s="18" t="s">
        <v>2621</v>
      </c>
      <c r="M121" s="18" t="s">
        <v>1504</v>
      </c>
      <c r="N121" s="24" t="s">
        <v>91</v>
      </c>
      <c r="O121" s="18" t="s">
        <v>3798</v>
      </c>
      <c r="P121" s="18" t="s">
        <v>3799</v>
      </c>
      <c r="Q121" s="23" t="s">
        <v>41</v>
      </c>
      <c r="R121" s="18" t="s">
        <v>303</v>
      </c>
      <c r="S121" s="18" t="s">
        <v>158</v>
      </c>
      <c r="T121" s="18" t="s">
        <v>42</v>
      </c>
      <c r="U121" s="18" t="s">
        <v>3800</v>
      </c>
      <c r="V121" s="18"/>
      <c r="W121" s="18"/>
      <c r="X121" s="18"/>
      <c r="Y121" s="18"/>
      <c r="Z121" s="18"/>
      <c r="AA121" s="18"/>
      <c r="AB121" s="23"/>
      <c r="AC121" s="18" t="s">
        <v>3801</v>
      </c>
      <c r="AD121" s="18" t="s">
        <v>3802</v>
      </c>
      <c r="AE121" s="18" t="s">
        <v>1293</v>
      </c>
      <c r="AF121" s="18" t="s">
        <v>77</v>
      </c>
      <c r="AG121" s="18" t="s">
        <v>3803</v>
      </c>
      <c r="AH121" s="18" t="s">
        <v>3804</v>
      </c>
      <c r="AI121" s="18" t="s">
        <v>1410</v>
      </c>
      <c r="AJ121" s="23" t="s">
        <v>3805</v>
      </c>
      <c r="AK121" s="23" t="s">
        <v>3806</v>
      </c>
      <c r="AL121" s="18" t="s">
        <v>3807</v>
      </c>
      <c r="AM121" s="24" t="s">
        <v>92</v>
      </c>
      <c r="AN121" s="18" t="s">
        <v>257</v>
      </c>
      <c r="AO121" s="18" t="s">
        <v>3808</v>
      </c>
      <c r="AP121" s="18" t="s">
        <v>3809</v>
      </c>
    </row>
    <row r="122" spans="1:44" ht="40.049999999999997" customHeight="1" x14ac:dyDescent="0.3">
      <c r="A122" s="18" t="s">
        <v>3810</v>
      </c>
      <c r="B122" s="24" t="s">
        <v>92</v>
      </c>
      <c r="C122" s="24" t="s">
        <v>35</v>
      </c>
      <c r="D122" s="24" t="s">
        <v>3837</v>
      </c>
      <c r="E122" s="45" t="s">
        <v>2676</v>
      </c>
      <c r="F122" s="29"/>
      <c r="G122" s="70">
        <v>6</v>
      </c>
      <c r="H122" s="70">
        <v>0</v>
      </c>
      <c r="I122" s="22"/>
      <c r="J122" s="23"/>
      <c r="K122" s="23"/>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24"/>
      <c r="AN122" s="18"/>
      <c r="AO122" s="18"/>
      <c r="AP122" s="18"/>
      <c r="AQ122" s="130"/>
      <c r="AR122" s="130"/>
    </row>
    <row r="123" spans="1:44" ht="180" customHeight="1" x14ac:dyDescent="0.3">
      <c r="A123" s="18" t="s">
        <v>3811</v>
      </c>
      <c r="B123" s="24" t="s">
        <v>91</v>
      </c>
      <c r="C123" s="24" t="s">
        <v>35</v>
      </c>
      <c r="D123" s="24" t="s">
        <v>3837</v>
      </c>
      <c r="E123" s="45" t="s">
        <v>2676</v>
      </c>
      <c r="F123" s="29"/>
      <c r="G123" s="70">
        <v>2</v>
      </c>
      <c r="H123" s="70">
        <v>2</v>
      </c>
      <c r="I123" s="125" t="s">
        <v>3812</v>
      </c>
      <c r="J123" s="23" t="s">
        <v>3813</v>
      </c>
      <c r="K123" s="18" t="s">
        <v>2620</v>
      </c>
      <c r="L123" s="18" t="s">
        <v>38</v>
      </c>
      <c r="M123" s="18" t="s">
        <v>1504</v>
      </c>
      <c r="N123" s="24" t="s">
        <v>91</v>
      </c>
      <c r="O123" s="18" t="s">
        <v>3814</v>
      </c>
      <c r="P123" s="18" t="s">
        <v>1297</v>
      </c>
      <c r="Q123" s="18" t="s">
        <v>329</v>
      </c>
      <c r="R123" s="18" t="s">
        <v>375</v>
      </c>
      <c r="S123" s="18" t="s">
        <v>892</v>
      </c>
      <c r="T123" s="18" t="s">
        <v>3815</v>
      </c>
      <c r="U123" s="18" t="s">
        <v>159</v>
      </c>
      <c r="V123" s="18" t="s">
        <v>265</v>
      </c>
      <c r="W123" s="18" t="s">
        <v>3816</v>
      </c>
      <c r="X123" s="18" t="s">
        <v>3817</v>
      </c>
      <c r="Y123" s="18" t="s">
        <v>3818</v>
      </c>
      <c r="Z123" s="18" t="s">
        <v>3819</v>
      </c>
      <c r="AA123" s="18" t="s">
        <v>3820</v>
      </c>
      <c r="AB123" s="18" t="s">
        <v>3821</v>
      </c>
      <c r="AC123" s="18"/>
      <c r="AD123" s="18"/>
      <c r="AE123" s="18"/>
      <c r="AF123" s="18"/>
      <c r="AG123" s="18"/>
      <c r="AH123" s="18"/>
      <c r="AI123" s="18"/>
      <c r="AJ123" s="18"/>
      <c r="AK123" s="18"/>
      <c r="AL123" s="18"/>
      <c r="AM123" s="24" t="s">
        <v>85</v>
      </c>
      <c r="AN123" s="18" t="s">
        <v>257</v>
      </c>
      <c r="AO123" s="18" t="s">
        <v>3822</v>
      </c>
      <c r="AP123" s="18" t="s">
        <v>3823</v>
      </c>
      <c r="AQ123" s="130"/>
      <c r="AR123" s="130"/>
    </row>
    <row r="124" spans="1:44" ht="120" customHeight="1" x14ac:dyDescent="0.3">
      <c r="A124" s="18" t="s">
        <v>3811</v>
      </c>
      <c r="B124" s="24" t="s">
        <v>91</v>
      </c>
      <c r="C124" s="24" t="s">
        <v>35</v>
      </c>
      <c r="D124" s="24" t="s">
        <v>3837</v>
      </c>
      <c r="E124" s="45" t="s">
        <v>2676</v>
      </c>
      <c r="F124" s="29"/>
      <c r="G124" s="70"/>
      <c r="H124" s="70"/>
      <c r="I124" s="124" t="s">
        <v>260</v>
      </c>
      <c r="J124" s="23" t="s">
        <v>3824</v>
      </c>
      <c r="K124" s="18" t="s">
        <v>2620</v>
      </c>
      <c r="L124" s="18" t="s">
        <v>50</v>
      </c>
      <c r="M124" s="18" t="s">
        <v>51</v>
      </c>
      <c r="N124" s="18" t="s">
        <v>52</v>
      </c>
      <c r="O124" s="18"/>
      <c r="P124" s="18" t="s">
        <v>3825</v>
      </c>
      <c r="Q124" s="23" t="s">
        <v>41</v>
      </c>
      <c r="R124" s="18" t="s">
        <v>375</v>
      </c>
      <c r="S124" s="18" t="s">
        <v>158</v>
      </c>
      <c r="T124" s="18" t="s">
        <v>3815</v>
      </c>
      <c r="U124" s="18" t="s">
        <v>159</v>
      </c>
      <c r="V124" s="18"/>
      <c r="W124" s="18"/>
      <c r="X124" s="18"/>
      <c r="Y124" s="18"/>
      <c r="Z124" s="18"/>
      <c r="AA124" s="18"/>
      <c r="AB124" s="18"/>
      <c r="AC124" s="18" t="s">
        <v>503</v>
      </c>
      <c r="AD124" s="18" t="s">
        <v>3826</v>
      </c>
      <c r="AE124" s="18" t="s">
        <v>1293</v>
      </c>
      <c r="AF124" s="18" t="s">
        <v>77</v>
      </c>
      <c r="AG124" s="18" t="s">
        <v>3827</v>
      </c>
      <c r="AH124" s="18" t="s">
        <v>3828</v>
      </c>
      <c r="AI124" s="18" t="s">
        <v>386</v>
      </c>
      <c r="AJ124" s="18" t="s">
        <v>3829</v>
      </c>
      <c r="AK124" s="18" t="s">
        <v>3830</v>
      </c>
      <c r="AL124" s="18" t="s">
        <v>3831</v>
      </c>
      <c r="AM124" s="24"/>
      <c r="AN124" s="18"/>
      <c r="AO124" s="18"/>
      <c r="AP124" s="18"/>
      <c r="AQ124" s="130"/>
      <c r="AR124" s="130"/>
    </row>
    <row r="125" spans="1:44" s="131" customFormat="1" ht="30" customHeight="1" x14ac:dyDescent="0.3">
      <c r="A125" s="18" t="s">
        <v>2596</v>
      </c>
      <c r="B125" s="24" t="s">
        <v>92</v>
      </c>
      <c r="C125" s="24" t="s">
        <v>35</v>
      </c>
      <c r="D125" s="24" t="s">
        <v>3834</v>
      </c>
      <c r="E125" s="45" t="s">
        <v>2676</v>
      </c>
      <c r="F125" s="137"/>
      <c r="G125" s="70">
        <v>2</v>
      </c>
      <c r="H125" s="70">
        <v>0</v>
      </c>
      <c r="I125" s="24"/>
      <c r="J125" s="23"/>
      <c r="K125" s="23"/>
      <c r="L125" s="18"/>
      <c r="M125" s="18"/>
      <c r="N125" s="18"/>
      <c r="O125" s="18"/>
      <c r="P125" s="18"/>
      <c r="Q125" s="23"/>
      <c r="R125" s="18"/>
      <c r="S125" s="18"/>
      <c r="T125" s="18"/>
      <c r="U125" s="18"/>
      <c r="V125" s="18"/>
      <c r="W125" s="18"/>
      <c r="X125" s="18"/>
      <c r="Y125" s="18"/>
      <c r="Z125" s="18"/>
      <c r="AA125" s="18"/>
      <c r="AB125" s="18"/>
      <c r="AC125" s="18"/>
      <c r="AD125" s="18"/>
      <c r="AE125" s="18"/>
      <c r="AF125" s="18"/>
      <c r="AG125" s="18"/>
      <c r="AH125" s="18"/>
      <c r="AI125" s="18"/>
      <c r="AJ125" s="23"/>
      <c r="AK125" s="18"/>
      <c r="AL125" s="18"/>
      <c r="AM125" s="24"/>
      <c r="AN125" s="18"/>
      <c r="AO125" s="24"/>
      <c r="AP125" s="18"/>
    </row>
    <row r="126" spans="1:44" x14ac:dyDescent="0.3">
      <c r="A126" s="130"/>
      <c r="B126" s="132"/>
      <c r="C126" s="130"/>
      <c r="D126" s="130"/>
      <c r="E126" s="216"/>
      <c r="F126" s="19"/>
      <c r="G126" s="132">
        <f>SUM(G2:G125)</f>
        <v>312</v>
      </c>
      <c r="H126" s="132">
        <f>SUM(H2:H125)</f>
        <v>104</v>
      </c>
      <c r="I126" s="126"/>
      <c r="J126" s="41"/>
      <c r="K126" s="41"/>
      <c r="L126" s="41"/>
      <c r="M126" s="41"/>
      <c r="N126" s="41"/>
      <c r="O126" s="131"/>
      <c r="P126" s="130"/>
      <c r="Q126" s="41"/>
      <c r="R126" s="127"/>
      <c r="S126" s="127"/>
      <c r="T126" s="41"/>
      <c r="U126" s="130"/>
      <c r="V126" s="41"/>
      <c r="W126" s="130"/>
      <c r="X126" s="130"/>
      <c r="Y126" s="130"/>
      <c r="Z126" s="130"/>
      <c r="AA126" s="130"/>
      <c r="AB126" s="130"/>
      <c r="AC126" s="130"/>
      <c r="AD126" s="130"/>
      <c r="AE126" s="130"/>
      <c r="AF126" s="130"/>
      <c r="AG126" s="130"/>
      <c r="AH126" s="130"/>
      <c r="AI126" s="19"/>
      <c r="AJ126" s="130"/>
      <c r="AK126" s="130"/>
      <c r="AL126" s="130"/>
      <c r="AM126" s="130"/>
      <c r="AN126" s="130"/>
      <c r="AO126" s="130"/>
      <c r="AP126" s="130"/>
    </row>
    <row r="127" spans="1:44" x14ac:dyDescent="0.3">
      <c r="A127" s="130"/>
      <c r="B127" s="132"/>
      <c r="C127" s="130"/>
      <c r="D127" s="130"/>
      <c r="E127" s="216"/>
      <c r="F127" s="19"/>
      <c r="G127" s="132"/>
      <c r="H127" s="132"/>
      <c r="I127" s="126"/>
      <c r="J127" s="41"/>
      <c r="K127" s="41"/>
      <c r="L127" s="41"/>
      <c r="M127" s="41"/>
      <c r="N127" s="41"/>
      <c r="O127" s="131"/>
      <c r="P127" s="130"/>
      <c r="Q127" s="192"/>
      <c r="R127" s="41"/>
      <c r="S127" s="192"/>
      <c r="T127" s="41"/>
      <c r="U127" s="130"/>
      <c r="V127" s="41"/>
      <c r="W127" s="130"/>
      <c r="X127" s="130"/>
      <c r="Y127" s="130"/>
      <c r="Z127" s="130"/>
      <c r="AA127" s="130"/>
      <c r="AB127" s="130"/>
      <c r="AC127" s="130"/>
      <c r="AD127" s="130"/>
      <c r="AE127" s="130"/>
      <c r="AF127" s="130"/>
      <c r="AG127" s="130"/>
      <c r="AH127" s="130"/>
      <c r="AI127" s="19"/>
      <c r="AJ127" s="130"/>
      <c r="AK127" s="130"/>
      <c r="AL127" s="130"/>
      <c r="AM127" s="130"/>
      <c r="AN127" s="130"/>
      <c r="AO127" s="130"/>
      <c r="AP127" s="130"/>
    </row>
    <row r="128" spans="1:44" x14ac:dyDescent="0.3">
      <c r="A128" s="130"/>
      <c r="B128" s="132"/>
      <c r="C128" s="130"/>
      <c r="D128" s="130"/>
      <c r="E128" s="216"/>
      <c r="F128" s="192"/>
      <c r="G128" s="193"/>
      <c r="H128" s="193"/>
      <c r="I128" s="126"/>
      <c r="J128" s="41"/>
      <c r="K128" s="41"/>
      <c r="L128" s="41"/>
      <c r="M128" s="41"/>
      <c r="N128" s="41"/>
      <c r="O128" s="131"/>
      <c r="P128" s="130"/>
      <c r="Q128" s="192"/>
      <c r="R128" s="41"/>
      <c r="S128" s="192"/>
      <c r="T128" s="41"/>
      <c r="U128" s="130"/>
      <c r="V128" s="41"/>
      <c r="W128" s="130"/>
      <c r="X128" s="130"/>
      <c r="Y128" s="130"/>
      <c r="Z128" s="180"/>
      <c r="AA128" s="130"/>
      <c r="AB128" s="130"/>
      <c r="AC128" s="130"/>
      <c r="AD128" s="130"/>
      <c r="AE128" s="130"/>
      <c r="AF128" s="130"/>
      <c r="AG128" s="130"/>
      <c r="AH128" s="130"/>
      <c r="AI128" s="19"/>
      <c r="AJ128" s="130"/>
      <c r="AK128" s="130"/>
      <c r="AL128" s="130"/>
      <c r="AM128" s="130"/>
      <c r="AN128" s="130"/>
      <c r="AO128" s="130"/>
      <c r="AP128" s="130"/>
    </row>
    <row r="129" spans="1:42" x14ac:dyDescent="0.3">
      <c r="A129" s="130"/>
      <c r="B129" s="132"/>
      <c r="C129" s="130"/>
      <c r="D129" s="130"/>
      <c r="E129" s="216"/>
      <c r="F129" s="194"/>
      <c r="G129" s="132"/>
      <c r="H129" s="132"/>
      <c r="I129" s="126"/>
      <c r="J129" s="41"/>
      <c r="K129" s="41"/>
      <c r="L129" s="41"/>
      <c r="M129" s="41"/>
      <c r="N129" s="41"/>
      <c r="O129" s="131"/>
      <c r="P129" s="130"/>
      <c r="Q129" s="192"/>
      <c r="R129" s="41"/>
      <c r="S129" s="192"/>
      <c r="T129" s="41"/>
      <c r="U129" s="130"/>
      <c r="V129" s="41"/>
      <c r="W129" s="130"/>
      <c r="X129" s="130"/>
      <c r="Y129" s="130"/>
      <c r="Z129" s="180"/>
      <c r="AA129" s="130"/>
      <c r="AB129" s="130"/>
      <c r="AC129" s="130"/>
      <c r="AD129" s="130"/>
      <c r="AE129" s="130"/>
      <c r="AF129" s="130"/>
      <c r="AG129" s="130"/>
      <c r="AH129" s="130"/>
      <c r="AI129" s="19"/>
      <c r="AJ129" s="130"/>
      <c r="AK129" s="130"/>
      <c r="AL129" s="130"/>
      <c r="AM129" s="130"/>
      <c r="AN129" s="130"/>
      <c r="AO129" s="130"/>
      <c r="AP129" s="130"/>
    </row>
    <row r="130" spans="1:42" x14ac:dyDescent="0.3">
      <c r="A130" s="130"/>
      <c r="B130" s="132"/>
      <c r="C130" s="130"/>
      <c r="D130" s="130"/>
      <c r="E130" s="216"/>
      <c r="F130" s="194"/>
      <c r="G130" s="132"/>
      <c r="H130" s="132"/>
      <c r="I130" s="126"/>
      <c r="J130" s="41"/>
      <c r="K130" s="41"/>
      <c r="L130" s="41"/>
      <c r="M130" s="41"/>
      <c r="N130" s="41"/>
      <c r="O130" s="131"/>
      <c r="P130" s="130"/>
      <c r="Q130" s="192"/>
      <c r="R130" s="41"/>
      <c r="S130" s="192"/>
      <c r="T130" s="41"/>
      <c r="U130" s="130"/>
      <c r="V130" s="41"/>
      <c r="W130" s="130"/>
      <c r="X130" s="130"/>
      <c r="Y130" s="130"/>
      <c r="Z130" s="180"/>
      <c r="AA130" s="130"/>
      <c r="AB130" s="130"/>
      <c r="AC130" s="130"/>
      <c r="AD130" s="130"/>
      <c r="AE130" s="130"/>
      <c r="AF130" s="130"/>
      <c r="AG130" s="130"/>
      <c r="AH130" s="130"/>
      <c r="AI130" s="19"/>
      <c r="AJ130" s="130"/>
      <c r="AK130" s="130"/>
      <c r="AL130" s="130"/>
      <c r="AM130" s="130"/>
      <c r="AN130" s="130"/>
      <c r="AO130" s="130"/>
      <c r="AP130" s="130"/>
    </row>
    <row r="131" spans="1:42" x14ac:dyDescent="0.3">
      <c r="A131" s="130"/>
      <c r="B131" s="132"/>
      <c r="C131" s="130"/>
      <c r="D131" s="130"/>
      <c r="E131" s="216"/>
      <c r="F131" s="19"/>
      <c r="G131" s="132"/>
      <c r="H131" s="132"/>
      <c r="I131" s="126"/>
      <c r="J131" s="41"/>
      <c r="K131" s="41"/>
      <c r="L131" s="41"/>
      <c r="M131" s="41"/>
      <c r="N131" s="41"/>
      <c r="O131" s="131"/>
      <c r="P131" s="130"/>
      <c r="Q131" s="41"/>
      <c r="R131" s="41"/>
      <c r="S131" s="41"/>
      <c r="T131" s="41"/>
      <c r="U131" s="130"/>
      <c r="V131" s="41"/>
      <c r="W131" s="130"/>
      <c r="X131" s="130"/>
      <c r="Y131" s="130"/>
      <c r="Z131" s="180"/>
      <c r="AA131" s="130"/>
      <c r="AB131" s="130"/>
      <c r="AC131" s="130"/>
      <c r="AD131" s="130"/>
      <c r="AE131" s="130"/>
      <c r="AF131" s="130"/>
      <c r="AG131" s="130"/>
      <c r="AH131" s="130"/>
      <c r="AI131" s="19"/>
      <c r="AJ131" s="130"/>
      <c r="AK131" s="130"/>
      <c r="AL131" s="130"/>
      <c r="AM131" s="130"/>
      <c r="AN131" s="130"/>
      <c r="AO131" s="130"/>
      <c r="AP131" s="130"/>
    </row>
    <row r="132" spans="1:42" x14ac:dyDescent="0.3">
      <c r="A132" s="130"/>
      <c r="B132" s="132"/>
      <c r="C132" s="130"/>
      <c r="D132" s="130"/>
      <c r="E132" s="216"/>
      <c r="F132" s="192"/>
      <c r="G132" s="132"/>
      <c r="H132" s="132"/>
      <c r="I132" s="126"/>
      <c r="J132" s="192"/>
      <c r="K132" s="192"/>
      <c r="L132" s="192"/>
      <c r="M132" s="41"/>
      <c r="N132" s="41"/>
      <c r="O132" s="131"/>
      <c r="P132" s="130"/>
      <c r="Q132" s="41"/>
      <c r="R132" s="41"/>
      <c r="S132" s="41"/>
      <c r="T132" s="41"/>
      <c r="U132" s="130"/>
      <c r="V132" s="41"/>
      <c r="W132" s="130"/>
      <c r="X132" s="130"/>
      <c r="Y132" s="130"/>
      <c r="Z132" s="180"/>
      <c r="AA132" s="130"/>
      <c r="AB132" s="130"/>
      <c r="AC132" s="130"/>
      <c r="AD132" s="130"/>
      <c r="AE132" s="130"/>
      <c r="AF132" s="130"/>
      <c r="AG132" s="130"/>
      <c r="AH132" s="130"/>
      <c r="AI132" s="19"/>
      <c r="AJ132" s="130"/>
      <c r="AK132" s="130"/>
      <c r="AL132" s="130"/>
      <c r="AM132" s="130"/>
      <c r="AN132" s="130"/>
      <c r="AO132" s="130"/>
      <c r="AP132" s="130"/>
    </row>
    <row r="133" spans="1:42" x14ac:dyDescent="0.3">
      <c r="A133" s="130"/>
      <c r="B133" s="132"/>
      <c r="C133" s="130"/>
      <c r="D133" s="130"/>
      <c r="E133" s="216"/>
      <c r="F133" s="19"/>
      <c r="G133" s="132"/>
      <c r="H133" s="132"/>
      <c r="I133" s="126"/>
      <c r="J133" s="192"/>
      <c r="K133" s="192"/>
      <c r="L133" s="192"/>
      <c r="M133" s="41"/>
      <c r="N133" s="41"/>
      <c r="O133" s="131"/>
      <c r="P133" s="130"/>
      <c r="Q133" s="41"/>
      <c r="R133" s="41"/>
      <c r="S133" s="41"/>
      <c r="T133" s="41"/>
      <c r="U133" s="130"/>
      <c r="V133" s="41"/>
      <c r="W133" s="130"/>
      <c r="X133" s="130"/>
      <c r="Y133" s="130"/>
      <c r="Z133" s="180"/>
      <c r="AA133" s="130"/>
      <c r="AB133" s="130"/>
      <c r="AC133" s="130"/>
      <c r="AD133" s="130"/>
      <c r="AE133" s="130"/>
      <c r="AF133" s="130"/>
      <c r="AG133" s="130"/>
      <c r="AH133" s="130"/>
      <c r="AI133" s="19"/>
      <c r="AJ133" s="130"/>
      <c r="AK133" s="130"/>
      <c r="AL133" s="130"/>
      <c r="AM133" s="130"/>
      <c r="AN133" s="130"/>
      <c r="AO133" s="130"/>
      <c r="AP133" s="130"/>
    </row>
    <row r="134" spans="1:42" x14ac:dyDescent="0.3">
      <c r="A134" s="130"/>
      <c r="B134" s="132"/>
      <c r="C134" s="130"/>
      <c r="D134" s="130"/>
      <c r="E134" s="216"/>
      <c r="F134" s="194"/>
      <c r="G134" s="132"/>
      <c r="H134" s="132"/>
      <c r="I134" s="126"/>
      <c r="J134" s="192"/>
      <c r="K134" s="192"/>
      <c r="L134" s="192"/>
      <c r="M134" s="41"/>
      <c r="N134" s="41"/>
      <c r="O134" s="131"/>
      <c r="P134" s="192"/>
      <c r="Q134" s="41"/>
      <c r="R134" s="41"/>
      <c r="S134" s="41"/>
      <c r="T134" s="41"/>
      <c r="U134" s="130"/>
      <c r="V134" s="41"/>
      <c r="W134" s="130"/>
      <c r="X134" s="130"/>
      <c r="Y134" s="130"/>
      <c r="Z134" s="180"/>
      <c r="AA134" s="130"/>
      <c r="AB134" s="130"/>
      <c r="AC134" s="130"/>
      <c r="AD134" s="130"/>
      <c r="AE134" s="130"/>
      <c r="AF134" s="130"/>
      <c r="AG134" s="130"/>
      <c r="AH134" s="130"/>
      <c r="AI134" s="19"/>
      <c r="AJ134" s="130"/>
      <c r="AK134" s="130"/>
      <c r="AL134" s="130"/>
      <c r="AM134" s="130"/>
      <c r="AN134" s="130"/>
      <c r="AO134" s="130"/>
      <c r="AP134" s="130"/>
    </row>
    <row r="135" spans="1:42" x14ac:dyDescent="0.3">
      <c r="A135" s="130"/>
      <c r="B135" s="132"/>
      <c r="C135" s="130"/>
      <c r="D135" s="130"/>
      <c r="E135" s="216"/>
      <c r="F135" s="19"/>
      <c r="G135" s="132"/>
      <c r="H135" s="132"/>
      <c r="I135" s="126"/>
      <c r="J135" s="192"/>
      <c r="K135" s="192"/>
      <c r="L135" s="192"/>
      <c r="M135" s="41"/>
      <c r="N135" s="41"/>
      <c r="O135" s="131"/>
      <c r="P135" s="192"/>
      <c r="Q135" s="41"/>
      <c r="R135" s="41"/>
      <c r="S135" s="41"/>
      <c r="T135" s="41"/>
      <c r="U135" s="130"/>
      <c r="V135" s="41"/>
      <c r="W135" s="130"/>
      <c r="X135" s="130"/>
      <c r="Y135" s="130"/>
      <c r="Z135" s="180"/>
      <c r="AA135" s="130"/>
      <c r="AB135" s="130"/>
      <c r="AC135" s="130"/>
      <c r="AD135" s="130"/>
      <c r="AE135" s="130"/>
      <c r="AF135" s="130"/>
      <c r="AG135" s="130"/>
      <c r="AH135" s="130"/>
      <c r="AI135" s="19"/>
      <c r="AJ135" s="130"/>
      <c r="AK135" s="130"/>
      <c r="AL135" s="130"/>
      <c r="AM135" s="130"/>
      <c r="AN135" s="130"/>
      <c r="AO135" s="130"/>
      <c r="AP135" s="130"/>
    </row>
    <row r="136" spans="1:42" x14ac:dyDescent="0.3">
      <c r="A136" s="130"/>
      <c r="B136" s="132"/>
      <c r="C136" s="130"/>
      <c r="D136" s="130"/>
      <c r="E136" s="24"/>
      <c r="F136" s="192"/>
      <c r="G136" s="132"/>
      <c r="H136" s="132"/>
      <c r="I136" s="126"/>
      <c r="J136" s="195"/>
      <c r="K136" s="41"/>
      <c r="L136" s="192"/>
      <c r="M136" s="41"/>
      <c r="N136" s="41"/>
      <c r="O136" s="131"/>
      <c r="P136" s="192"/>
      <c r="Q136" s="41"/>
      <c r="R136" s="41"/>
      <c r="S136" s="41"/>
      <c r="T136" s="41"/>
      <c r="U136" s="130"/>
      <c r="V136" s="41"/>
      <c r="W136" s="130"/>
      <c r="X136" s="130"/>
      <c r="Y136" s="181"/>
      <c r="Z136" s="180"/>
      <c r="AA136" s="130"/>
      <c r="AB136" s="130"/>
      <c r="AC136" s="180"/>
      <c r="AD136" s="130"/>
      <c r="AE136" s="181"/>
      <c r="AF136" s="130"/>
      <c r="AG136" s="181"/>
      <c r="AH136" s="130"/>
      <c r="AI136" s="19"/>
      <c r="AJ136" s="130"/>
      <c r="AK136" s="130"/>
      <c r="AL136" s="130"/>
      <c r="AM136" s="130"/>
      <c r="AN136" s="130"/>
      <c r="AO136" s="130"/>
      <c r="AP136" s="130"/>
    </row>
    <row r="137" spans="1:42" x14ac:dyDescent="0.3">
      <c r="A137" s="130"/>
      <c r="B137" s="132"/>
      <c r="C137" s="130"/>
      <c r="D137" s="130"/>
      <c r="E137" s="24"/>
      <c r="F137" s="192"/>
      <c r="G137" s="132"/>
      <c r="H137" s="132"/>
      <c r="I137" s="126"/>
      <c r="J137" s="41"/>
      <c r="K137" s="41"/>
      <c r="L137" s="41"/>
      <c r="M137" s="41"/>
      <c r="N137" s="41"/>
      <c r="O137" s="131"/>
      <c r="P137" s="192"/>
      <c r="Q137" s="41"/>
      <c r="R137" s="41"/>
      <c r="S137" s="41"/>
      <c r="T137" s="41"/>
      <c r="U137" s="130"/>
      <c r="V137" s="41"/>
      <c r="W137" s="130"/>
      <c r="X137" s="130"/>
      <c r="Y137" s="181"/>
      <c r="Z137" s="180"/>
      <c r="AA137" s="130"/>
      <c r="AB137" s="130"/>
      <c r="AC137" s="180"/>
      <c r="AD137" s="130"/>
      <c r="AE137" s="181"/>
      <c r="AF137" s="130"/>
      <c r="AG137" s="181"/>
      <c r="AH137" s="130"/>
      <c r="AI137" s="19"/>
      <c r="AJ137" s="130"/>
      <c r="AK137" s="130"/>
      <c r="AL137" s="130"/>
      <c r="AM137" s="130"/>
      <c r="AN137" s="130"/>
      <c r="AO137" s="130"/>
      <c r="AP137" s="130"/>
    </row>
    <row r="138" spans="1:42" x14ac:dyDescent="0.3">
      <c r="A138" s="130"/>
      <c r="B138" s="132"/>
      <c r="C138" s="130"/>
      <c r="D138" s="130"/>
      <c r="E138" s="24"/>
      <c r="F138" s="192"/>
      <c r="G138" s="132"/>
      <c r="H138" s="132"/>
      <c r="I138" s="126"/>
      <c r="J138" s="41"/>
      <c r="K138" s="41"/>
      <c r="L138" s="41"/>
      <c r="M138" s="41"/>
      <c r="N138" s="41"/>
      <c r="O138" s="131"/>
      <c r="P138" s="192"/>
      <c r="Q138" s="41"/>
      <c r="R138" s="41"/>
      <c r="S138" s="41"/>
      <c r="T138" s="41"/>
      <c r="U138" s="130"/>
      <c r="V138" s="41"/>
      <c r="W138" s="130"/>
      <c r="X138" s="130"/>
      <c r="Y138" s="181"/>
      <c r="Z138" s="180"/>
      <c r="AA138" s="130"/>
      <c r="AB138" s="130"/>
      <c r="AC138" s="180"/>
      <c r="AD138" s="130"/>
      <c r="AE138" s="181"/>
      <c r="AF138" s="130"/>
      <c r="AG138" s="181"/>
      <c r="AH138" s="130"/>
      <c r="AI138" s="19"/>
      <c r="AJ138" s="130"/>
      <c r="AK138" s="130"/>
      <c r="AL138" s="130"/>
      <c r="AM138" s="130"/>
      <c r="AN138" s="130"/>
      <c r="AO138" s="130"/>
      <c r="AP138" s="130"/>
    </row>
    <row r="139" spans="1:42" x14ac:dyDescent="0.3">
      <c r="A139" s="130"/>
      <c r="B139" s="132"/>
      <c r="C139" s="130"/>
      <c r="D139" s="130"/>
      <c r="E139" s="24"/>
      <c r="F139" s="192"/>
      <c r="G139" s="132"/>
      <c r="H139" s="132"/>
      <c r="I139" s="126"/>
      <c r="J139" s="41"/>
      <c r="K139" s="41"/>
      <c r="L139" s="41"/>
      <c r="M139" s="41"/>
      <c r="N139" s="41"/>
      <c r="O139" s="131"/>
      <c r="P139" s="192"/>
      <c r="Q139" s="41"/>
      <c r="R139" s="41"/>
      <c r="S139" s="41"/>
      <c r="T139" s="41"/>
      <c r="U139" s="130"/>
      <c r="V139" s="41"/>
      <c r="W139" s="130"/>
      <c r="X139" s="130"/>
      <c r="Y139" s="181"/>
      <c r="Z139" s="180"/>
      <c r="AA139" s="130"/>
      <c r="AB139" s="130"/>
      <c r="AC139" s="180"/>
      <c r="AD139" s="130"/>
      <c r="AE139" s="181"/>
      <c r="AF139" s="130"/>
      <c r="AG139" s="181"/>
      <c r="AH139" s="130"/>
      <c r="AI139" s="19"/>
      <c r="AJ139" s="130"/>
      <c r="AK139" s="130"/>
      <c r="AL139" s="130"/>
      <c r="AM139" s="130"/>
      <c r="AN139" s="130"/>
      <c r="AO139" s="130"/>
      <c r="AP139" s="130"/>
    </row>
    <row r="140" spans="1:42" x14ac:dyDescent="0.3">
      <c r="A140" s="130"/>
      <c r="B140" s="132"/>
      <c r="C140" s="130"/>
      <c r="D140" s="130"/>
      <c r="E140" s="24"/>
      <c r="F140" s="19"/>
      <c r="G140" s="132"/>
      <c r="H140" s="132"/>
      <c r="I140" s="126"/>
      <c r="J140" s="192"/>
      <c r="K140" s="196"/>
      <c r="L140" s="41"/>
      <c r="M140" s="41"/>
      <c r="N140" s="41"/>
      <c r="O140" s="131"/>
      <c r="P140" s="192"/>
      <c r="Q140" s="41"/>
      <c r="R140" s="41"/>
      <c r="S140" s="41"/>
      <c r="T140" s="41"/>
      <c r="U140" s="130"/>
      <c r="V140" s="41"/>
      <c r="W140" s="130"/>
      <c r="X140" s="130"/>
      <c r="Y140" s="181"/>
      <c r="Z140" s="180"/>
      <c r="AA140" s="130"/>
      <c r="AB140" s="130"/>
      <c r="AC140" s="180"/>
      <c r="AD140" s="130"/>
      <c r="AE140" s="181"/>
      <c r="AF140" s="130"/>
      <c r="AG140" s="181"/>
      <c r="AH140" s="130"/>
      <c r="AI140" s="19"/>
      <c r="AJ140" s="130"/>
      <c r="AK140" s="130"/>
      <c r="AL140" s="130"/>
      <c r="AM140" s="130"/>
      <c r="AN140" s="130"/>
      <c r="AO140" s="130"/>
      <c r="AP140" s="130"/>
    </row>
    <row r="141" spans="1:42" x14ac:dyDescent="0.3">
      <c r="A141" s="130"/>
      <c r="B141" s="132"/>
      <c r="C141" s="130"/>
      <c r="D141" s="130"/>
      <c r="E141" s="216"/>
      <c r="F141" s="19"/>
      <c r="G141" s="132"/>
      <c r="H141" s="132"/>
      <c r="I141" s="126"/>
      <c r="J141" s="192"/>
      <c r="K141" s="196"/>
      <c r="L141" s="41"/>
      <c r="M141" s="41"/>
      <c r="N141" s="41"/>
      <c r="O141" s="131"/>
      <c r="P141" s="192"/>
      <c r="Q141" s="41"/>
      <c r="R141" s="41"/>
      <c r="S141" s="41"/>
      <c r="T141" s="41"/>
      <c r="U141" s="130"/>
      <c r="V141" s="41"/>
      <c r="W141" s="130"/>
      <c r="X141" s="130"/>
      <c r="Y141" s="181"/>
      <c r="Z141" s="180"/>
      <c r="AA141" s="130"/>
      <c r="AB141" s="130"/>
      <c r="AC141" s="180"/>
      <c r="AD141" s="130"/>
      <c r="AE141" s="181"/>
      <c r="AF141" s="130"/>
      <c r="AG141" s="181"/>
      <c r="AH141" s="130"/>
      <c r="AI141" s="19"/>
      <c r="AJ141" s="130"/>
      <c r="AK141" s="130"/>
      <c r="AL141" s="130"/>
      <c r="AM141" s="130"/>
      <c r="AN141" s="130"/>
      <c r="AO141" s="130"/>
      <c r="AP141" s="130"/>
    </row>
    <row r="142" spans="1:42" x14ac:dyDescent="0.3">
      <c r="A142" s="130"/>
      <c r="B142" s="132"/>
      <c r="C142" s="130"/>
      <c r="D142" s="130"/>
      <c r="E142" s="24"/>
      <c r="F142" s="19"/>
      <c r="G142" s="132"/>
      <c r="H142" s="132"/>
      <c r="I142" s="126"/>
      <c r="J142" s="192"/>
      <c r="K142" s="196"/>
      <c r="L142" s="41"/>
      <c r="M142" s="41"/>
      <c r="N142" s="41"/>
      <c r="O142" s="131"/>
      <c r="P142" s="192"/>
      <c r="Q142" s="192"/>
      <c r="R142" s="41"/>
      <c r="S142" s="41"/>
      <c r="T142" s="41"/>
      <c r="U142" s="130"/>
      <c r="V142" s="41"/>
      <c r="W142" s="130"/>
      <c r="X142" s="130"/>
      <c r="Y142" s="181"/>
      <c r="Z142" s="180"/>
      <c r="AA142" s="130"/>
      <c r="AB142" s="130"/>
      <c r="AC142" s="180"/>
      <c r="AD142" s="130"/>
      <c r="AE142" s="181"/>
      <c r="AF142" s="130"/>
      <c r="AG142" s="181"/>
      <c r="AH142" s="130"/>
      <c r="AI142" s="19"/>
      <c r="AJ142" s="130"/>
      <c r="AK142" s="130"/>
      <c r="AL142" s="130"/>
      <c r="AM142" s="130"/>
      <c r="AN142" s="130"/>
      <c r="AO142" s="130"/>
      <c r="AP142" s="130"/>
    </row>
    <row r="143" spans="1:42" x14ac:dyDescent="0.3">
      <c r="A143" s="130"/>
      <c r="B143" s="197"/>
      <c r="C143" s="130"/>
      <c r="D143" s="130"/>
      <c r="E143" s="216"/>
      <c r="F143" s="19"/>
      <c r="G143" s="132"/>
      <c r="H143" s="132"/>
      <c r="I143" s="126"/>
      <c r="J143" s="41"/>
      <c r="K143" s="41"/>
      <c r="L143" s="41"/>
      <c r="M143" s="41"/>
      <c r="N143" s="41"/>
      <c r="O143" s="131"/>
      <c r="P143" s="192"/>
      <c r="Q143" s="41"/>
      <c r="R143" s="41"/>
      <c r="S143" s="41"/>
      <c r="T143" s="41"/>
      <c r="U143" s="130"/>
      <c r="V143" s="41"/>
      <c r="W143" s="130"/>
      <c r="X143" s="130"/>
      <c r="Y143" s="181"/>
      <c r="Z143" s="180"/>
      <c r="AA143" s="130"/>
      <c r="AB143" s="130"/>
      <c r="AC143" s="130"/>
      <c r="AD143" s="130"/>
      <c r="AE143" s="181"/>
      <c r="AF143" s="130"/>
      <c r="AG143" s="181"/>
      <c r="AH143" s="130"/>
      <c r="AI143" s="19"/>
      <c r="AJ143" s="130"/>
      <c r="AK143" s="130"/>
      <c r="AL143" s="130"/>
      <c r="AM143" s="130"/>
      <c r="AN143" s="130"/>
      <c r="AO143" s="130"/>
      <c r="AP143" s="130"/>
    </row>
    <row r="144" spans="1:42" x14ac:dyDescent="0.3">
      <c r="A144" s="130"/>
      <c r="B144" s="197"/>
      <c r="C144" s="130"/>
      <c r="D144" s="130"/>
      <c r="E144" s="216"/>
      <c r="F144" s="19"/>
      <c r="G144" s="132"/>
      <c r="H144" s="132"/>
      <c r="I144" s="126"/>
      <c r="J144" s="41"/>
      <c r="K144" s="41"/>
      <c r="L144" s="198"/>
      <c r="M144" s="192"/>
      <c r="N144" s="41"/>
      <c r="O144" s="131"/>
      <c r="P144" s="192"/>
      <c r="Q144" s="41"/>
      <c r="R144" s="41"/>
      <c r="S144" s="199"/>
      <c r="T144" s="192"/>
      <c r="U144" s="130"/>
      <c r="V144" s="41"/>
      <c r="W144" s="130"/>
      <c r="X144" s="130"/>
      <c r="Y144" s="181"/>
      <c r="Z144" s="180"/>
      <c r="AA144" s="130"/>
      <c r="AB144" s="130"/>
      <c r="AC144" s="130"/>
      <c r="AD144" s="130"/>
      <c r="AE144" s="181"/>
      <c r="AF144" s="130"/>
      <c r="AG144" s="181"/>
      <c r="AH144" s="130"/>
      <c r="AI144" s="19"/>
      <c r="AJ144" s="130"/>
      <c r="AK144" s="130"/>
      <c r="AL144" s="130"/>
      <c r="AM144" s="130"/>
      <c r="AN144" s="130"/>
      <c r="AO144" s="130"/>
      <c r="AP144" s="130"/>
    </row>
    <row r="145" spans="1:42" x14ac:dyDescent="0.3">
      <c r="A145" s="130"/>
      <c r="B145" s="132"/>
      <c r="C145" s="130"/>
      <c r="D145" s="130"/>
      <c r="E145" s="216"/>
      <c r="F145" s="19"/>
      <c r="G145" s="132"/>
      <c r="H145" s="132"/>
      <c r="I145" s="126"/>
      <c r="J145" s="41"/>
      <c r="K145" s="41"/>
      <c r="L145" s="198"/>
      <c r="M145" s="192"/>
      <c r="N145" s="41"/>
      <c r="O145" s="131"/>
      <c r="P145" s="192"/>
      <c r="Q145" s="41"/>
      <c r="R145" s="41"/>
      <c r="S145" s="199"/>
      <c r="T145" s="192"/>
      <c r="U145" s="130"/>
      <c r="V145" s="41"/>
      <c r="W145" s="130"/>
      <c r="X145" s="130"/>
      <c r="Y145" s="181"/>
      <c r="Z145" s="180"/>
      <c r="AA145" s="130"/>
      <c r="AB145" s="130"/>
      <c r="AC145" s="130"/>
      <c r="AD145" s="130"/>
      <c r="AE145" s="181"/>
      <c r="AF145" s="130"/>
      <c r="AG145" s="181"/>
      <c r="AH145" s="130"/>
      <c r="AI145" s="19"/>
      <c r="AJ145" s="130"/>
      <c r="AK145" s="130"/>
      <c r="AL145" s="130"/>
      <c r="AM145" s="130"/>
      <c r="AN145" s="130"/>
      <c r="AO145" s="130"/>
      <c r="AP145" s="130"/>
    </row>
    <row r="146" spans="1:42" x14ac:dyDescent="0.3">
      <c r="A146" s="180"/>
      <c r="B146" s="132"/>
      <c r="C146" s="130"/>
      <c r="D146" s="130"/>
      <c r="E146" s="216"/>
      <c r="F146" s="19"/>
      <c r="G146" s="132"/>
      <c r="H146" s="132"/>
      <c r="I146" s="126"/>
      <c r="J146" s="41"/>
      <c r="K146" s="41"/>
      <c r="L146" s="198"/>
      <c r="M146" s="192"/>
      <c r="N146" s="41"/>
      <c r="O146" s="131"/>
      <c r="P146" s="192"/>
      <c r="Q146" s="41"/>
      <c r="R146" s="41"/>
      <c r="S146" s="199"/>
      <c r="T146" s="192"/>
      <c r="U146" s="130"/>
      <c r="V146" s="41"/>
      <c r="W146" s="130"/>
      <c r="X146" s="130"/>
      <c r="Y146" s="181"/>
      <c r="Z146" s="130"/>
      <c r="AA146" s="130"/>
      <c r="AB146" s="130"/>
      <c r="AC146" s="130"/>
      <c r="AD146" s="130"/>
      <c r="AE146" s="181"/>
      <c r="AF146" s="130"/>
      <c r="AG146" s="181"/>
      <c r="AH146" s="130"/>
      <c r="AI146" s="200"/>
      <c r="AJ146" s="130"/>
      <c r="AK146" s="130"/>
      <c r="AL146" s="130"/>
      <c r="AM146" s="130"/>
      <c r="AN146" s="130"/>
      <c r="AO146" s="130"/>
      <c r="AP146" s="130"/>
    </row>
    <row r="147" spans="1:42" x14ac:dyDescent="0.3">
      <c r="A147" s="180"/>
      <c r="B147" s="132"/>
      <c r="C147" s="130"/>
      <c r="D147" s="130"/>
      <c r="E147" s="216"/>
      <c r="F147" s="19"/>
      <c r="G147" s="132"/>
      <c r="H147" s="132"/>
      <c r="I147" s="126"/>
      <c r="J147" s="41"/>
      <c r="K147" s="41"/>
      <c r="L147" s="198"/>
      <c r="M147" s="192"/>
      <c r="N147" s="41"/>
      <c r="O147" s="131"/>
      <c r="P147" s="130"/>
      <c r="Q147" s="41"/>
      <c r="R147" s="41"/>
      <c r="S147" s="199"/>
      <c r="T147" s="192"/>
      <c r="U147" s="130"/>
      <c r="V147" s="41"/>
      <c r="W147" s="130"/>
      <c r="X147" s="130"/>
      <c r="Y147" s="130"/>
      <c r="Z147" s="130"/>
      <c r="AA147" s="130"/>
      <c r="AB147" s="130"/>
      <c r="AC147" s="130"/>
      <c r="AD147" s="130"/>
      <c r="AE147" s="181"/>
      <c r="AF147" s="130"/>
      <c r="AG147" s="130"/>
      <c r="AH147" s="130"/>
      <c r="AI147" s="200"/>
      <c r="AJ147" s="130"/>
      <c r="AK147" s="130"/>
      <c r="AL147" s="130"/>
      <c r="AM147" s="130"/>
      <c r="AN147" s="130"/>
      <c r="AO147" s="130"/>
      <c r="AP147" s="130"/>
    </row>
    <row r="148" spans="1:42" x14ac:dyDescent="0.3">
      <c r="A148" s="180"/>
      <c r="B148" s="132"/>
      <c r="C148" s="130"/>
      <c r="D148" s="130"/>
      <c r="E148" s="216"/>
      <c r="F148" s="19"/>
      <c r="G148" s="132"/>
      <c r="H148" s="132"/>
      <c r="I148" s="126"/>
      <c r="J148" s="41"/>
      <c r="K148" s="41"/>
      <c r="L148" s="198"/>
      <c r="M148" s="192"/>
      <c r="N148" s="41"/>
      <c r="O148" s="131"/>
      <c r="P148" s="130"/>
      <c r="Q148" s="41"/>
      <c r="R148" s="41"/>
      <c r="S148" s="199"/>
      <c r="T148" s="192"/>
      <c r="U148" s="130"/>
      <c r="V148" s="41"/>
      <c r="W148" s="130"/>
      <c r="X148" s="130"/>
      <c r="Y148" s="130"/>
      <c r="Z148" s="130"/>
      <c r="AA148" s="130"/>
      <c r="AB148" s="130"/>
      <c r="AC148" s="130"/>
      <c r="AD148" s="130"/>
      <c r="AE148" s="181"/>
      <c r="AF148" s="130"/>
      <c r="AG148" s="130"/>
      <c r="AH148" s="130"/>
      <c r="AI148" s="200"/>
      <c r="AJ148" s="130"/>
      <c r="AK148" s="130"/>
      <c r="AL148" s="130"/>
      <c r="AM148" s="130"/>
      <c r="AN148" s="130"/>
      <c r="AO148" s="130"/>
      <c r="AP148" s="130"/>
    </row>
    <row r="149" spans="1:42" x14ac:dyDescent="0.3">
      <c r="A149" s="180"/>
      <c r="B149" s="132"/>
      <c r="C149" s="130"/>
      <c r="D149" s="130"/>
      <c r="E149" s="216"/>
      <c r="F149" s="19"/>
      <c r="G149" s="132"/>
      <c r="H149" s="132"/>
      <c r="I149" s="126"/>
      <c r="J149" s="41"/>
      <c r="K149" s="41"/>
      <c r="L149" s="201"/>
      <c r="M149" s="192"/>
      <c r="N149" s="192"/>
      <c r="O149" s="131"/>
      <c r="P149" s="130"/>
      <c r="Q149" s="41"/>
      <c r="R149" s="41"/>
      <c r="S149" s="41"/>
      <c r="T149" s="41"/>
      <c r="U149" s="192"/>
      <c r="V149" s="41"/>
      <c r="W149" s="130"/>
      <c r="X149" s="130"/>
      <c r="Y149" s="130"/>
      <c r="Z149" s="130"/>
      <c r="AA149" s="182"/>
      <c r="AB149" s="130"/>
      <c r="AC149" s="130"/>
      <c r="AD149" s="130"/>
      <c r="AE149" s="181"/>
      <c r="AF149" s="130"/>
      <c r="AG149" s="130"/>
      <c r="AH149" s="130"/>
      <c r="AI149" s="200"/>
      <c r="AJ149" s="130"/>
      <c r="AK149" s="130"/>
      <c r="AL149" s="130"/>
      <c r="AM149" s="130"/>
      <c r="AN149" s="130"/>
      <c r="AO149" s="130"/>
      <c r="AP149" s="130"/>
    </row>
    <row r="150" spans="1:42" x14ac:dyDescent="0.3">
      <c r="A150" s="180"/>
      <c r="B150" s="132"/>
      <c r="C150" s="130"/>
      <c r="D150" s="130"/>
      <c r="E150" s="216"/>
      <c r="F150" s="19"/>
      <c r="G150" s="132"/>
      <c r="H150" s="132"/>
      <c r="I150" s="126"/>
      <c r="J150" s="41"/>
      <c r="K150" s="41"/>
      <c r="L150" s="41"/>
      <c r="M150" s="192"/>
      <c r="N150" s="192"/>
      <c r="O150" s="131"/>
      <c r="P150" s="130"/>
      <c r="Q150" s="41"/>
      <c r="R150" s="41"/>
      <c r="S150" s="41"/>
      <c r="T150" s="41"/>
      <c r="U150" s="192"/>
      <c r="V150" s="41"/>
      <c r="W150" s="130"/>
      <c r="X150" s="130"/>
      <c r="Y150" s="130"/>
      <c r="Z150" s="130"/>
      <c r="AA150" s="182"/>
      <c r="AB150" s="130"/>
      <c r="AC150" s="130"/>
      <c r="AD150" s="130"/>
      <c r="AE150" s="130"/>
      <c r="AF150" s="130"/>
      <c r="AG150" s="130"/>
      <c r="AH150" s="130"/>
      <c r="AI150" s="199"/>
      <c r="AJ150" s="130"/>
      <c r="AK150" s="130"/>
      <c r="AL150" s="130"/>
      <c r="AM150" s="130"/>
      <c r="AN150" s="130"/>
      <c r="AO150" s="130"/>
      <c r="AP150" s="130"/>
    </row>
    <row r="151" spans="1:42" x14ac:dyDescent="0.3">
      <c r="A151" s="180"/>
      <c r="B151" s="132"/>
      <c r="C151" s="130"/>
      <c r="D151" s="130"/>
      <c r="E151" s="216"/>
      <c r="F151" s="19"/>
      <c r="G151" s="132"/>
      <c r="H151" s="132"/>
      <c r="I151" s="126"/>
      <c r="J151" s="41"/>
      <c r="K151" s="41"/>
      <c r="L151" s="192"/>
      <c r="M151" s="192"/>
      <c r="N151" s="192"/>
      <c r="O151" s="131"/>
      <c r="P151" s="130"/>
      <c r="Q151" s="41"/>
      <c r="R151" s="41"/>
      <c r="S151" s="41"/>
      <c r="T151" s="198"/>
      <c r="U151" s="192"/>
      <c r="V151" s="41"/>
      <c r="W151" s="130"/>
      <c r="X151" s="130"/>
      <c r="Y151" s="130"/>
      <c r="Z151" s="130"/>
      <c r="AA151" s="182"/>
      <c r="AB151" s="130"/>
      <c r="AC151" s="130"/>
      <c r="AD151" s="130"/>
      <c r="AE151" s="130"/>
      <c r="AF151" s="130"/>
      <c r="AG151" s="180"/>
      <c r="AH151" s="130"/>
      <c r="AI151" s="200"/>
      <c r="AJ151" s="130"/>
      <c r="AK151" s="130"/>
      <c r="AL151" s="130"/>
      <c r="AM151" s="130"/>
      <c r="AN151" s="130"/>
      <c r="AO151" s="130"/>
      <c r="AP151" s="130"/>
    </row>
    <row r="152" spans="1:42" x14ac:dyDescent="0.3">
      <c r="A152" s="180"/>
      <c r="B152" s="132"/>
      <c r="C152" s="130"/>
      <c r="D152" s="130"/>
      <c r="E152" s="216"/>
      <c r="F152" s="19"/>
      <c r="G152" s="132"/>
      <c r="H152" s="132"/>
      <c r="I152" s="126"/>
      <c r="J152" s="41"/>
      <c r="K152" s="41"/>
      <c r="L152" s="192"/>
      <c r="M152" s="192"/>
      <c r="N152" s="192"/>
      <c r="O152" s="131"/>
      <c r="P152" s="130"/>
      <c r="Q152" s="41"/>
      <c r="R152" s="192"/>
      <c r="S152" s="199"/>
      <c r="T152" s="198"/>
      <c r="U152" s="192"/>
      <c r="V152" s="41"/>
      <c r="W152" s="130"/>
      <c r="X152" s="130"/>
      <c r="Y152" s="130"/>
      <c r="Z152" s="130"/>
      <c r="AA152" s="182"/>
      <c r="AB152" s="130"/>
      <c r="AC152" s="130"/>
      <c r="AD152" s="130"/>
      <c r="AE152" s="130"/>
      <c r="AF152" s="130"/>
      <c r="AG152" s="180"/>
      <c r="AH152" s="130"/>
      <c r="AI152" s="200"/>
      <c r="AJ152" s="130"/>
      <c r="AK152" s="130"/>
      <c r="AL152" s="130"/>
      <c r="AM152" s="130"/>
      <c r="AN152" s="130"/>
      <c r="AO152" s="130"/>
      <c r="AP152" s="130"/>
    </row>
    <row r="153" spans="1:42" x14ac:dyDescent="0.3">
      <c r="A153" s="180"/>
      <c r="B153" s="132"/>
      <c r="C153" s="130"/>
      <c r="D153" s="130"/>
      <c r="E153" s="216"/>
      <c r="F153" s="19"/>
      <c r="G153" s="132"/>
      <c r="H153" s="132"/>
      <c r="I153" s="126"/>
      <c r="J153" s="41"/>
      <c r="K153" s="41"/>
      <c r="L153" s="41"/>
      <c r="M153" s="41"/>
      <c r="N153" s="192"/>
      <c r="O153" s="131"/>
      <c r="P153" s="130"/>
      <c r="Q153" s="41"/>
      <c r="R153" s="192"/>
      <c r="S153" s="199"/>
      <c r="T153" s="41"/>
      <c r="U153" s="192"/>
      <c r="V153" s="41"/>
      <c r="W153" s="130"/>
      <c r="X153" s="130"/>
      <c r="Y153" s="130"/>
      <c r="Z153" s="130"/>
      <c r="AA153" s="182"/>
      <c r="AB153" s="130"/>
      <c r="AC153" s="130"/>
      <c r="AD153" s="130"/>
      <c r="AE153" s="130"/>
      <c r="AF153" s="130"/>
      <c r="AG153" s="130"/>
      <c r="AH153" s="130"/>
      <c r="AI153" s="200"/>
      <c r="AJ153" s="130"/>
      <c r="AK153" s="130"/>
      <c r="AL153" s="130"/>
      <c r="AM153" s="130"/>
      <c r="AN153" s="130"/>
      <c r="AO153" s="130"/>
      <c r="AP153" s="130"/>
    </row>
    <row r="154" spans="1:42" x14ac:dyDescent="0.3">
      <c r="A154" s="180"/>
      <c r="B154" s="132"/>
      <c r="C154" s="130"/>
      <c r="D154" s="130"/>
      <c r="E154" s="216"/>
      <c r="F154" s="19"/>
      <c r="G154" s="132"/>
      <c r="H154" s="132"/>
      <c r="I154" s="126"/>
      <c r="J154" s="41"/>
      <c r="K154" s="41"/>
      <c r="L154" s="41"/>
      <c r="M154" s="41"/>
      <c r="N154" s="41"/>
      <c r="O154" s="131"/>
      <c r="P154" s="130"/>
      <c r="Q154" s="41"/>
      <c r="R154" s="192"/>
      <c r="S154" s="199"/>
      <c r="T154" s="41"/>
      <c r="U154" s="192"/>
      <c r="V154" s="41"/>
      <c r="W154" s="130"/>
      <c r="X154" s="130"/>
      <c r="Y154" s="130"/>
      <c r="Z154" s="130"/>
      <c r="AA154" s="182"/>
      <c r="AB154" s="130"/>
      <c r="AC154" s="130"/>
      <c r="AD154" s="130"/>
      <c r="AE154" s="130"/>
      <c r="AF154" s="130"/>
      <c r="AG154" s="130"/>
      <c r="AH154" s="130"/>
      <c r="AI154" s="200"/>
      <c r="AJ154" s="130"/>
      <c r="AK154" s="130"/>
      <c r="AL154" s="130"/>
      <c r="AM154" s="130"/>
      <c r="AN154" s="130"/>
      <c r="AO154" s="130"/>
      <c r="AP154" s="130"/>
    </row>
    <row r="155" spans="1:42" x14ac:dyDescent="0.3">
      <c r="A155" s="180"/>
      <c r="B155" s="132"/>
      <c r="C155" s="130"/>
      <c r="D155" s="130"/>
      <c r="E155" s="216"/>
      <c r="F155" s="19"/>
      <c r="G155" s="132"/>
      <c r="H155" s="132"/>
      <c r="I155" s="126"/>
      <c r="J155" s="41"/>
      <c r="K155" s="41"/>
      <c r="L155" s="41"/>
      <c r="M155" s="41"/>
      <c r="N155" s="41"/>
      <c r="O155" s="131"/>
      <c r="P155" s="130"/>
      <c r="Q155" s="41"/>
      <c r="R155" s="192"/>
      <c r="S155" s="199"/>
      <c r="T155" s="41"/>
      <c r="U155" s="192"/>
      <c r="V155" s="41"/>
      <c r="W155" s="130"/>
      <c r="X155" s="130"/>
      <c r="Y155" s="130"/>
      <c r="Z155" s="130"/>
      <c r="AA155" s="182"/>
      <c r="AB155" s="130"/>
      <c r="AC155" s="130"/>
      <c r="AD155" s="130"/>
      <c r="AE155" s="130"/>
      <c r="AF155" s="130"/>
      <c r="AG155" s="130"/>
      <c r="AH155" s="130"/>
      <c r="AI155" s="200"/>
      <c r="AJ155" s="130"/>
      <c r="AK155" s="130"/>
      <c r="AL155" s="130"/>
      <c r="AM155" s="130"/>
      <c r="AN155" s="130"/>
      <c r="AO155" s="130"/>
      <c r="AP155" s="130"/>
    </row>
    <row r="156" spans="1:42" x14ac:dyDescent="0.3">
      <c r="A156" s="180"/>
      <c r="B156" s="132"/>
      <c r="C156" s="130"/>
      <c r="D156" s="130"/>
      <c r="E156" s="216"/>
      <c r="F156" s="19"/>
      <c r="G156" s="132"/>
      <c r="H156" s="132"/>
      <c r="I156" s="126"/>
      <c r="J156" s="41"/>
      <c r="K156" s="41"/>
      <c r="L156" s="41"/>
      <c r="M156" s="41"/>
      <c r="N156" s="41"/>
      <c r="O156" s="131"/>
      <c r="P156" s="130"/>
      <c r="Q156" s="41"/>
      <c r="R156" s="192"/>
      <c r="S156" s="199"/>
      <c r="T156" s="41"/>
      <c r="U156" s="130"/>
      <c r="V156" s="41"/>
      <c r="W156" s="130"/>
      <c r="X156" s="130"/>
      <c r="Y156" s="130"/>
      <c r="Z156" s="130"/>
      <c r="AA156" s="182"/>
      <c r="AB156" s="130"/>
      <c r="AC156" s="130"/>
      <c r="AD156" s="130"/>
      <c r="AE156" s="130"/>
      <c r="AF156" s="130"/>
      <c r="AG156" s="180"/>
      <c r="AH156" s="130"/>
      <c r="AI156" s="200"/>
      <c r="AJ156" s="130"/>
      <c r="AK156" s="130"/>
      <c r="AL156" s="130"/>
      <c r="AM156" s="130"/>
      <c r="AN156" s="130"/>
      <c r="AO156" s="130"/>
      <c r="AP156" s="130"/>
    </row>
    <row r="157" spans="1:42" x14ac:dyDescent="0.3">
      <c r="A157" s="180"/>
      <c r="B157" s="132"/>
      <c r="C157" s="130"/>
      <c r="D157" s="130"/>
      <c r="E157" s="216"/>
      <c r="F157" s="19"/>
      <c r="G157" s="132"/>
      <c r="H157" s="132"/>
      <c r="I157" s="126"/>
      <c r="J157" s="41"/>
      <c r="K157" s="41"/>
      <c r="L157" s="41"/>
      <c r="M157" s="41"/>
      <c r="N157" s="41"/>
      <c r="O157" s="131"/>
      <c r="P157" s="130"/>
      <c r="Q157" s="41"/>
      <c r="R157" s="192"/>
      <c r="S157" s="199"/>
      <c r="T157" s="41"/>
      <c r="U157" s="130"/>
      <c r="V157" s="41"/>
      <c r="W157" s="130"/>
      <c r="X157" s="130"/>
      <c r="Y157" s="130"/>
      <c r="Z157" s="130"/>
      <c r="AA157" s="182"/>
      <c r="AB157" s="130"/>
      <c r="AC157" s="130"/>
      <c r="AD157" s="130"/>
      <c r="AE157" s="130"/>
      <c r="AF157" s="130"/>
      <c r="AG157" s="130"/>
      <c r="AH157" s="130"/>
      <c r="AI157" s="200"/>
      <c r="AJ157" s="130"/>
      <c r="AK157" s="130"/>
      <c r="AL157" s="130"/>
      <c r="AM157" s="130"/>
      <c r="AN157" s="130"/>
      <c r="AO157" s="130"/>
      <c r="AP157" s="130"/>
    </row>
    <row r="158" spans="1:42" x14ac:dyDescent="0.3">
      <c r="A158" s="180"/>
      <c r="B158" s="132"/>
      <c r="C158" s="130"/>
      <c r="D158" s="130"/>
      <c r="E158" s="216"/>
      <c r="F158" s="19"/>
      <c r="G158" s="132"/>
      <c r="H158" s="132"/>
      <c r="I158" s="126"/>
      <c r="J158" s="41"/>
      <c r="K158" s="41"/>
      <c r="L158" s="41"/>
      <c r="M158" s="41"/>
      <c r="N158" s="41"/>
      <c r="O158" s="131"/>
      <c r="P158" s="130"/>
      <c r="Q158" s="41"/>
      <c r="R158" s="192"/>
      <c r="S158" s="199"/>
      <c r="T158" s="41"/>
      <c r="U158" s="130"/>
      <c r="V158" s="41"/>
      <c r="W158" s="130"/>
      <c r="X158" s="130"/>
      <c r="Y158" s="130"/>
      <c r="Z158" s="130"/>
      <c r="AA158" s="182"/>
      <c r="AB158" s="130"/>
      <c r="AC158" s="130"/>
      <c r="AD158" s="130"/>
      <c r="AE158" s="130"/>
      <c r="AF158" s="130"/>
      <c r="AG158" s="130"/>
      <c r="AH158" s="130"/>
      <c r="AI158" s="200"/>
      <c r="AJ158" s="130"/>
      <c r="AK158" s="130"/>
      <c r="AL158" s="130"/>
      <c r="AM158" s="130"/>
      <c r="AN158" s="130"/>
      <c r="AO158" s="130"/>
      <c r="AP158" s="130"/>
    </row>
    <row r="159" spans="1:42" x14ac:dyDescent="0.3">
      <c r="A159" s="180"/>
      <c r="B159" s="132"/>
      <c r="C159" s="130"/>
      <c r="D159" s="130"/>
      <c r="E159" s="216"/>
      <c r="F159" s="19"/>
      <c r="G159" s="132"/>
      <c r="H159" s="132"/>
      <c r="I159" s="126"/>
      <c r="J159" s="41"/>
      <c r="K159" s="41"/>
      <c r="L159" s="41"/>
      <c r="M159" s="41"/>
      <c r="N159" s="41"/>
      <c r="O159" s="131"/>
      <c r="P159" s="130"/>
      <c r="Q159" s="41"/>
      <c r="R159" s="192"/>
      <c r="S159" s="199"/>
      <c r="T159" s="41"/>
      <c r="U159" s="130"/>
      <c r="V159" s="41"/>
      <c r="W159" s="130"/>
      <c r="X159" s="130"/>
      <c r="Y159" s="130"/>
      <c r="Z159" s="130"/>
      <c r="AA159" s="182"/>
      <c r="AB159" s="130"/>
      <c r="AC159" s="130"/>
      <c r="AD159" s="130"/>
      <c r="AE159" s="130"/>
      <c r="AF159" s="130"/>
      <c r="AG159" s="130"/>
      <c r="AH159" s="130"/>
      <c r="AI159" s="200"/>
      <c r="AJ159" s="130"/>
      <c r="AK159" s="130"/>
      <c r="AL159" s="130"/>
      <c r="AM159" s="130"/>
      <c r="AN159" s="130"/>
      <c r="AO159" s="130"/>
      <c r="AP159" s="130"/>
    </row>
    <row r="160" spans="1:42" x14ac:dyDescent="0.3">
      <c r="A160" s="180"/>
      <c r="B160" s="132"/>
      <c r="C160" s="130"/>
      <c r="D160" s="130"/>
      <c r="E160" s="216"/>
      <c r="F160" s="19"/>
      <c r="G160" s="132"/>
      <c r="H160" s="132"/>
      <c r="I160" s="126"/>
      <c r="J160" s="41"/>
      <c r="K160" s="41"/>
      <c r="L160" s="41"/>
      <c r="M160" s="41"/>
      <c r="N160" s="41"/>
      <c r="O160" s="131"/>
      <c r="P160" s="130"/>
      <c r="Q160" s="41"/>
      <c r="R160" s="192"/>
      <c r="S160" s="199"/>
      <c r="T160" s="41"/>
      <c r="U160" s="130"/>
      <c r="V160" s="41"/>
      <c r="W160" s="130"/>
      <c r="X160" s="130"/>
      <c r="Y160" s="130"/>
      <c r="Z160" s="130"/>
      <c r="AA160" s="182"/>
      <c r="AB160" s="130"/>
      <c r="AC160" s="130"/>
      <c r="AD160" s="130"/>
      <c r="AE160" s="130"/>
      <c r="AF160" s="130"/>
      <c r="AG160" s="130"/>
      <c r="AH160" s="130"/>
      <c r="AI160" s="200"/>
      <c r="AJ160" s="130"/>
      <c r="AK160" s="130"/>
      <c r="AL160" s="130"/>
      <c r="AM160" s="130"/>
      <c r="AN160" s="130"/>
      <c r="AO160" s="130"/>
      <c r="AP160" s="130"/>
    </row>
    <row r="161" spans="1:42" x14ac:dyDescent="0.3">
      <c r="A161" s="180"/>
      <c r="B161" s="132"/>
      <c r="C161" s="130"/>
      <c r="D161" s="130"/>
      <c r="E161" s="216"/>
      <c r="F161" s="19"/>
      <c r="G161" s="132"/>
      <c r="H161" s="132"/>
      <c r="I161" s="126"/>
      <c r="J161" s="41"/>
      <c r="K161" s="41"/>
      <c r="L161" s="41"/>
      <c r="M161" s="41"/>
      <c r="N161" s="41"/>
      <c r="O161" s="131"/>
      <c r="P161" s="130"/>
      <c r="Q161" s="41"/>
      <c r="R161" s="192"/>
      <c r="S161" s="199"/>
      <c r="T161" s="41"/>
      <c r="U161" s="130"/>
      <c r="V161" s="41"/>
      <c r="W161" s="130"/>
      <c r="X161" s="130"/>
      <c r="Y161" s="130"/>
      <c r="Z161" s="130"/>
      <c r="AA161" s="182"/>
      <c r="AB161" s="130"/>
      <c r="AC161" s="130"/>
      <c r="AD161" s="130"/>
      <c r="AE161" s="130"/>
      <c r="AF161" s="130"/>
      <c r="AG161" s="180"/>
      <c r="AH161" s="130"/>
      <c r="AI161" s="200"/>
      <c r="AJ161" s="130"/>
      <c r="AK161" s="130"/>
      <c r="AL161" s="130"/>
      <c r="AM161" s="130"/>
      <c r="AN161" s="130"/>
      <c r="AO161" s="130"/>
      <c r="AP161" s="130"/>
    </row>
    <row r="162" spans="1:42" x14ac:dyDescent="0.3">
      <c r="A162" s="180"/>
      <c r="B162" s="132"/>
      <c r="C162" s="130"/>
      <c r="D162" s="130"/>
      <c r="E162" s="216"/>
      <c r="F162" s="19"/>
      <c r="G162" s="132"/>
      <c r="H162" s="132"/>
      <c r="I162" s="126"/>
      <c r="J162" s="41"/>
      <c r="K162" s="41"/>
      <c r="L162" s="41"/>
      <c r="M162" s="41"/>
      <c r="N162" s="41"/>
      <c r="O162" s="131"/>
      <c r="P162" s="130"/>
      <c r="Q162" s="41"/>
      <c r="R162" s="192"/>
      <c r="S162" s="199"/>
      <c r="T162" s="41"/>
      <c r="U162" s="130"/>
      <c r="V162" s="41"/>
      <c r="W162" s="130"/>
      <c r="X162" s="130"/>
      <c r="Y162" s="130"/>
      <c r="Z162" s="130"/>
      <c r="AA162" s="182"/>
      <c r="AB162" s="130"/>
      <c r="AC162" s="130"/>
      <c r="AD162" s="130"/>
      <c r="AE162" s="130"/>
      <c r="AF162" s="130"/>
      <c r="AG162" s="180"/>
      <c r="AH162" s="130"/>
      <c r="AI162" s="200"/>
      <c r="AJ162" s="130"/>
      <c r="AK162" s="130"/>
      <c r="AL162" s="130"/>
      <c r="AM162" s="130"/>
      <c r="AN162" s="130"/>
      <c r="AO162" s="130"/>
      <c r="AP162" s="130"/>
    </row>
    <row r="163" spans="1:42" x14ac:dyDescent="0.3">
      <c r="A163" s="180"/>
      <c r="B163" s="132"/>
      <c r="C163" s="130"/>
      <c r="D163" s="130"/>
      <c r="E163" s="216"/>
      <c r="F163" s="19"/>
      <c r="G163" s="132"/>
      <c r="H163" s="132"/>
      <c r="I163" s="126"/>
      <c r="J163" s="41"/>
      <c r="K163" s="41"/>
      <c r="L163" s="41"/>
      <c r="M163" s="41"/>
      <c r="N163" s="41"/>
      <c r="O163" s="131"/>
      <c r="P163" s="130"/>
      <c r="Q163" s="41"/>
      <c r="R163" s="192"/>
      <c r="S163" s="199"/>
      <c r="T163" s="41"/>
      <c r="U163" s="130"/>
      <c r="V163" s="41"/>
      <c r="W163" s="130"/>
      <c r="X163" s="130"/>
      <c r="Y163" s="130"/>
      <c r="Z163" s="130"/>
      <c r="AA163" s="182"/>
      <c r="AB163" s="130"/>
      <c r="AC163" s="130"/>
      <c r="AD163" s="130"/>
      <c r="AE163" s="130"/>
      <c r="AF163" s="130"/>
      <c r="AG163" s="180"/>
      <c r="AH163" s="130"/>
      <c r="AI163" s="200"/>
      <c r="AJ163" s="130"/>
      <c r="AK163" s="130"/>
      <c r="AL163" s="130"/>
      <c r="AM163" s="130"/>
      <c r="AN163" s="130"/>
      <c r="AO163" s="130"/>
      <c r="AP163" s="130"/>
    </row>
    <row r="164" spans="1:42" x14ac:dyDescent="0.3">
      <c r="A164" s="180"/>
      <c r="B164" s="132"/>
      <c r="C164" s="130"/>
      <c r="D164" s="130"/>
      <c r="E164" s="216"/>
      <c r="F164" s="19"/>
      <c r="G164" s="132"/>
      <c r="H164" s="132"/>
      <c r="I164" s="126"/>
      <c r="J164" s="41"/>
      <c r="K164" s="41"/>
      <c r="L164" s="41"/>
      <c r="M164" s="41"/>
      <c r="N164" s="41"/>
      <c r="O164" s="131"/>
      <c r="P164" s="130"/>
      <c r="Q164" s="41"/>
      <c r="R164" s="192"/>
      <c r="S164" s="199"/>
      <c r="T164" s="41"/>
      <c r="U164" s="130"/>
      <c r="V164" s="41"/>
      <c r="W164" s="130"/>
      <c r="X164" s="130"/>
      <c r="Y164" s="130"/>
      <c r="Z164" s="130"/>
      <c r="AA164" s="182"/>
      <c r="AB164" s="130"/>
      <c r="AC164" s="130"/>
      <c r="AD164" s="130"/>
      <c r="AE164" s="130"/>
      <c r="AF164" s="130"/>
      <c r="AG164" s="180"/>
      <c r="AH164" s="130"/>
      <c r="AI164" s="200"/>
      <c r="AJ164" s="130"/>
      <c r="AK164" s="130"/>
      <c r="AL164" s="130"/>
      <c r="AM164" s="130"/>
      <c r="AN164" s="130"/>
      <c r="AO164" s="130"/>
      <c r="AP164" s="130"/>
    </row>
    <row r="165" spans="1:42" x14ac:dyDescent="0.3">
      <c r="A165" s="196"/>
      <c r="B165" s="132"/>
      <c r="C165" s="130"/>
      <c r="D165" s="130"/>
      <c r="E165" s="216"/>
      <c r="F165" s="19"/>
      <c r="G165" s="132"/>
      <c r="H165" s="132"/>
      <c r="I165" s="126"/>
      <c r="J165" s="41"/>
      <c r="K165" s="41"/>
      <c r="L165" s="41"/>
      <c r="M165" s="41"/>
      <c r="N165" s="41"/>
      <c r="O165" s="131"/>
      <c r="P165" s="130"/>
      <c r="Q165" s="41"/>
      <c r="R165" s="192"/>
      <c r="S165" s="41"/>
      <c r="T165" s="41"/>
      <c r="U165" s="130"/>
      <c r="V165" s="41"/>
      <c r="W165" s="130"/>
      <c r="X165" s="130"/>
      <c r="Y165" s="130"/>
      <c r="Z165" s="130"/>
      <c r="AA165" s="182"/>
      <c r="AB165" s="130"/>
      <c r="AC165" s="130"/>
      <c r="AD165" s="130"/>
      <c r="AE165" s="130"/>
      <c r="AF165" s="130"/>
      <c r="AG165" s="180"/>
      <c r="AH165" s="130"/>
      <c r="AI165" s="200"/>
      <c r="AJ165" s="130"/>
      <c r="AK165" s="130"/>
      <c r="AL165" s="130"/>
      <c r="AM165" s="130"/>
      <c r="AN165" s="130"/>
      <c r="AO165" s="130"/>
      <c r="AP165" s="130"/>
    </row>
    <row r="166" spans="1:42" x14ac:dyDescent="0.3">
      <c r="A166" s="130"/>
      <c r="B166" s="132"/>
      <c r="C166" s="130"/>
      <c r="D166" s="130"/>
      <c r="E166" s="216"/>
      <c r="F166" s="19"/>
      <c r="G166" s="132"/>
      <c r="H166" s="132"/>
      <c r="I166" s="126"/>
      <c r="J166" s="41"/>
      <c r="K166" s="41"/>
      <c r="L166" s="41"/>
      <c r="M166" s="41"/>
      <c r="N166" s="41"/>
      <c r="O166" s="131"/>
      <c r="P166" s="130"/>
      <c r="Q166" s="41"/>
      <c r="R166" s="192"/>
      <c r="S166" s="199"/>
      <c r="T166" s="41"/>
      <c r="U166" s="130"/>
      <c r="V166" s="41"/>
      <c r="W166" s="130"/>
      <c r="X166" s="130"/>
      <c r="Y166" s="130"/>
      <c r="Z166" s="130"/>
      <c r="AA166" s="130"/>
      <c r="AB166" s="202"/>
      <c r="AC166" s="192"/>
      <c r="AD166" s="130"/>
      <c r="AE166" s="130"/>
      <c r="AF166" s="130"/>
      <c r="AG166" s="180"/>
      <c r="AH166" s="130"/>
      <c r="AI166" s="200"/>
      <c r="AJ166" s="130"/>
      <c r="AK166" s="130"/>
      <c r="AL166" s="130"/>
      <c r="AM166" s="130"/>
      <c r="AN166" s="130"/>
      <c r="AO166" s="130"/>
      <c r="AP166" s="130"/>
    </row>
    <row r="167" spans="1:42" x14ac:dyDescent="0.3">
      <c r="A167" s="18"/>
      <c r="B167" s="132"/>
      <c r="C167" s="130"/>
      <c r="D167" s="130"/>
      <c r="E167" s="216"/>
      <c r="F167" s="19"/>
      <c r="G167" s="132"/>
      <c r="H167" s="132"/>
      <c r="I167" s="126"/>
      <c r="J167" s="41"/>
      <c r="K167" s="41"/>
      <c r="L167" s="41"/>
      <c r="M167" s="41"/>
      <c r="N167" s="41"/>
      <c r="O167" s="131"/>
      <c r="P167" s="130"/>
      <c r="Q167" s="41"/>
      <c r="R167" s="192"/>
      <c r="S167" s="199"/>
      <c r="T167" s="41"/>
      <c r="U167" s="130"/>
      <c r="V167" s="41"/>
      <c r="W167" s="130"/>
      <c r="X167" s="130"/>
      <c r="Y167" s="130"/>
      <c r="Z167" s="130"/>
      <c r="AA167" s="130"/>
      <c r="AB167" s="202"/>
      <c r="AC167" s="192"/>
      <c r="AD167" s="130"/>
      <c r="AE167" s="130"/>
      <c r="AF167" s="130"/>
      <c r="AG167" s="130"/>
      <c r="AH167" s="130"/>
      <c r="AI167" s="19"/>
      <c r="AJ167" s="130"/>
      <c r="AK167" s="130"/>
      <c r="AL167" s="130"/>
      <c r="AM167" s="130"/>
      <c r="AN167" s="130"/>
      <c r="AO167" s="130"/>
      <c r="AP167" s="130"/>
    </row>
    <row r="168" spans="1:42" x14ac:dyDescent="0.3">
      <c r="A168" s="18"/>
      <c r="B168" s="132"/>
      <c r="C168" s="130"/>
      <c r="D168" s="130"/>
      <c r="E168" s="216"/>
      <c r="F168" s="19"/>
      <c r="G168" s="132"/>
      <c r="H168" s="132"/>
      <c r="I168" s="126"/>
      <c r="J168" s="41"/>
      <c r="K168" s="41"/>
      <c r="L168" s="41"/>
      <c r="M168" s="41"/>
      <c r="N168" s="41"/>
      <c r="O168" s="131"/>
      <c r="P168" s="130"/>
      <c r="Q168" s="41"/>
      <c r="R168" s="192"/>
      <c r="S168" s="199"/>
      <c r="T168" s="41"/>
      <c r="U168" s="130"/>
      <c r="V168" s="41"/>
      <c r="W168" s="130"/>
      <c r="X168" s="130"/>
      <c r="Y168" s="130"/>
      <c r="Z168" s="130"/>
      <c r="AA168" s="130"/>
      <c r="AB168" s="202"/>
      <c r="AC168" s="192"/>
      <c r="AD168" s="130"/>
      <c r="AE168" s="130"/>
      <c r="AF168" s="130"/>
      <c r="AG168" s="130"/>
      <c r="AH168" s="130"/>
      <c r="AI168" s="19"/>
      <c r="AJ168" s="130"/>
      <c r="AK168" s="130"/>
      <c r="AL168" s="130"/>
      <c r="AM168" s="130"/>
      <c r="AN168" s="130"/>
      <c r="AO168" s="130"/>
      <c r="AP168" s="130"/>
    </row>
    <row r="169" spans="1:42" x14ac:dyDescent="0.3">
      <c r="A169" s="18"/>
      <c r="B169" s="132"/>
      <c r="C169" s="130"/>
      <c r="D169" s="130"/>
      <c r="E169" s="216"/>
      <c r="F169" s="19"/>
      <c r="G169" s="132"/>
      <c r="H169" s="132"/>
      <c r="I169" s="126"/>
      <c r="J169" s="41"/>
      <c r="K169" s="41"/>
      <c r="L169" s="41"/>
      <c r="M169" s="41"/>
      <c r="N169" s="41"/>
      <c r="O169" s="131"/>
      <c r="P169" s="130"/>
      <c r="Q169" s="41"/>
      <c r="R169" s="192"/>
      <c r="S169" s="199"/>
      <c r="T169" s="41"/>
      <c r="U169" s="130"/>
      <c r="V169" s="41"/>
      <c r="W169" s="130"/>
      <c r="X169" s="130"/>
      <c r="Y169" s="130"/>
      <c r="Z169" s="130"/>
      <c r="AA169" s="130"/>
      <c r="AB169" s="202"/>
      <c r="AC169" s="192"/>
      <c r="AD169" s="130"/>
      <c r="AE169" s="130"/>
      <c r="AF169" s="130"/>
      <c r="AG169" s="130"/>
      <c r="AH169" s="130"/>
      <c r="AI169" s="19"/>
      <c r="AJ169" s="130"/>
      <c r="AK169" s="130"/>
      <c r="AL169" s="130"/>
      <c r="AM169" s="130"/>
      <c r="AN169" s="130"/>
      <c r="AO169" s="130"/>
      <c r="AP169" s="130"/>
    </row>
    <row r="170" spans="1:42" x14ac:dyDescent="0.3">
      <c r="A170" s="18"/>
      <c r="B170" s="132"/>
      <c r="C170" s="130"/>
      <c r="D170" s="130"/>
      <c r="E170" s="216"/>
      <c r="F170" s="19"/>
      <c r="G170" s="132"/>
      <c r="H170" s="132"/>
      <c r="I170" s="126"/>
      <c r="J170" s="41"/>
      <c r="K170" s="41"/>
      <c r="L170" s="41"/>
      <c r="M170" s="41"/>
      <c r="N170" s="41"/>
      <c r="O170" s="131"/>
      <c r="P170" s="130"/>
      <c r="Q170" s="41"/>
      <c r="R170" s="192"/>
      <c r="S170" s="199"/>
      <c r="T170" s="41"/>
      <c r="U170" s="130"/>
      <c r="V170" s="41"/>
      <c r="W170" s="130"/>
      <c r="X170" s="130"/>
      <c r="Y170" s="130"/>
      <c r="Z170" s="130"/>
      <c r="AA170" s="130"/>
      <c r="AB170" s="203"/>
      <c r="AC170" s="192"/>
      <c r="AD170" s="130"/>
      <c r="AE170" s="130"/>
      <c r="AF170" s="130"/>
      <c r="AG170" s="130"/>
      <c r="AH170" s="130"/>
      <c r="AI170" s="19"/>
      <c r="AJ170" s="130"/>
      <c r="AK170" s="130"/>
      <c r="AL170" s="130"/>
      <c r="AM170" s="130"/>
      <c r="AN170" s="130"/>
      <c r="AO170" s="130"/>
      <c r="AP170" s="130"/>
    </row>
    <row r="171" spans="1:42" x14ac:dyDescent="0.3">
      <c r="A171" s="18"/>
      <c r="B171" s="132"/>
      <c r="C171" s="130"/>
      <c r="D171" s="130"/>
      <c r="E171" s="216"/>
      <c r="F171" s="19"/>
      <c r="G171" s="132"/>
      <c r="H171" s="132"/>
      <c r="I171" s="126"/>
      <c r="J171" s="41"/>
      <c r="K171" s="41"/>
      <c r="L171" s="41"/>
      <c r="M171" s="41"/>
      <c r="N171" s="41"/>
      <c r="O171" s="131"/>
      <c r="P171" s="130"/>
      <c r="Q171" s="41"/>
      <c r="R171" s="192"/>
      <c r="S171" s="41"/>
      <c r="T171" s="41"/>
      <c r="U171" s="130"/>
      <c r="V171" s="41"/>
      <c r="W171" s="130"/>
      <c r="X171" s="130"/>
      <c r="Y171" s="130"/>
      <c r="Z171" s="130"/>
      <c r="AA171" s="130"/>
      <c r="AB171" s="202"/>
      <c r="AC171" s="192"/>
      <c r="AD171" s="130"/>
      <c r="AE171" s="130"/>
      <c r="AF171" s="130"/>
      <c r="AG171" s="130"/>
      <c r="AH171" s="130"/>
      <c r="AI171" s="19"/>
      <c r="AJ171" s="130"/>
      <c r="AK171" s="130"/>
      <c r="AL171" s="130"/>
      <c r="AM171" s="130"/>
      <c r="AN171" s="130"/>
      <c r="AO171" s="130"/>
      <c r="AP171" s="130"/>
    </row>
    <row r="172" spans="1:42" x14ac:dyDescent="0.3">
      <c r="A172" s="18"/>
      <c r="B172" s="132"/>
      <c r="C172" s="130"/>
      <c r="D172" s="130"/>
      <c r="E172" s="216"/>
      <c r="F172" s="19"/>
      <c r="G172" s="132"/>
      <c r="H172" s="132"/>
      <c r="I172" s="126"/>
      <c r="J172" s="41"/>
      <c r="K172" s="41"/>
      <c r="L172" s="41"/>
      <c r="M172" s="41"/>
      <c r="N172" s="41"/>
      <c r="O172" s="131"/>
      <c r="P172" s="130"/>
      <c r="Q172" s="41"/>
      <c r="R172" s="41"/>
      <c r="S172" s="41"/>
      <c r="T172" s="41"/>
      <c r="U172" s="130"/>
      <c r="V172" s="41"/>
      <c r="W172" s="130"/>
      <c r="X172" s="130"/>
      <c r="Y172" s="130"/>
      <c r="Z172" s="130"/>
      <c r="AA172" s="130"/>
      <c r="AB172" s="204"/>
      <c r="AC172" s="192"/>
      <c r="AD172" s="130"/>
      <c r="AE172" s="130"/>
      <c r="AF172" s="130"/>
      <c r="AG172" s="130"/>
      <c r="AH172" s="130"/>
      <c r="AI172" s="19"/>
      <c r="AJ172" s="130"/>
      <c r="AK172" s="130"/>
      <c r="AL172" s="130"/>
      <c r="AM172" s="130"/>
      <c r="AN172" s="130"/>
      <c r="AO172" s="130"/>
      <c r="AP172" s="130"/>
    </row>
    <row r="173" spans="1:42" x14ac:dyDescent="0.3">
      <c r="A173" s="18"/>
      <c r="B173" s="132"/>
      <c r="C173" s="130"/>
      <c r="D173" s="130"/>
      <c r="E173" s="216"/>
      <c r="F173" s="19"/>
      <c r="G173" s="132"/>
      <c r="H173" s="132"/>
      <c r="I173" s="126"/>
      <c r="J173" s="41"/>
      <c r="K173" s="41"/>
      <c r="L173" s="41"/>
      <c r="M173" s="41"/>
      <c r="N173" s="41"/>
      <c r="O173" s="131"/>
      <c r="P173" s="130"/>
      <c r="Q173" s="41"/>
      <c r="R173" s="41"/>
      <c r="S173" s="192"/>
      <c r="T173" s="199"/>
      <c r="U173" s="130"/>
      <c r="V173" s="41"/>
      <c r="W173" s="130"/>
      <c r="X173" s="130"/>
      <c r="Y173" s="130"/>
      <c r="Z173" s="130"/>
      <c r="AA173" s="130"/>
      <c r="AB173" s="202"/>
      <c r="AC173" s="192"/>
      <c r="AD173" s="130"/>
      <c r="AE173" s="130"/>
      <c r="AF173" s="130"/>
      <c r="AG173" s="130"/>
      <c r="AH173" s="130"/>
      <c r="AI173" s="19"/>
      <c r="AJ173" s="130"/>
      <c r="AK173" s="130"/>
      <c r="AL173" s="130"/>
      <c r="AM173" s="130"/>
      <c r="AN173" s="130"/>
      <c r="AO173" s="130"/>
      <c r="AP173" s="130"/>
    </row>
    <row r="174" spans="1:42" x14ac:dyDescent="0.3">
      <c r="A174" s="18"/>
      <c r="B174" s="132"/>
      <c r="C174" s="130"/>
      <c r="D174" s="130"/>
      <c r="E174" s="216"/>
      <c r="F174" s="19"/>
      <c r="G174" s="132"/>
      <c r="H174" s="132"/>
      <c r="I174" s="126"/>
      <c r="J174" s="41"/>
      <c r="K174" s="41"/>
      <c r="L174" s="41"/>
      <c r="M174" s="41"/>
      <c r="N174" s="41"/>
      <c r="O174" s="131"/>
      <c r="P174" s="130"/>
      <c r="Q174" s="41"/>
      <c r="R174" s="41"/>
      <c r="S174" s="192"/>
      <c r="T174" s="199"/>
      <c r="U174" s="130"/>
      <c r="V174" s="41"/>
      <c r="W174" s="130"/>
      <c r="X174" s="130"/>
      <c r="Y174" s="130"/>
      <c r="Z174" s="130"/>
      <c r="AA174" s="130"/>
      <c r="AB174" s="202"/>
      <c r="AC174" s="192"/>
      <c r="AD174" s="130"/>
      <c r="AE174" s="130"/>
      <c r="AF174" s="130"/>
      <c r="AG174" s="130"/>
      <c r="AH174" s="130"/>
      <c r="AI174" s="19"/>
      <c r="AJ174" s="130"/>
      <c r="AK174" s="130"/>
      <c r="AL174" s="130"/>
      <c r="AM174" s="130"/>
      <c r="AN174" s="130"/>
      <c r="AO174" s="130"/>
      <c r="AP174" s="130"/>
    </row>
    <row r="175" spans="1:42" x14ac:dyDescent="0.3">
      <c r="A175" s="18"/>
      <c r="B175" s="132"/>
      <c r="C175" s="130"/>
      <c r="D175" s="130"/>
      <c r="E175" s="216"/>
      <c r="F175" s="19"/>
      <c r="G175" s="132"/>
      <c r="H175" s="132"/>
      <c r="I175" s="126"/>
      <c r="J175" s="41"/>
      <c r="K175" s="41"/>
      <c r="L175" s="41"/>
      <c r="M175" s="41"/>
      <c r="N175" s="41"/>
      <c r="O175" s="131"/>
      <c r="P175" s="130"/>
      <c r="Q175" s="41"/>
      <c r="R175" s="41"/>
      <c r="S175" s="192"/>
      <c r="T175" s="199"/>
      <c r="U175" s="130"/>
      <c r="V175" s="41"/>
      <c r="W175" s="130"/>
      <c r="X175" s="130"/>
      <c r="Y175" s="130"/>
      <c r="Z175" s="130"/>
      <c r="AA175" s="130"/>
      <c r="AB175" s="130"/>
      <c r="AC175" s="130"/>
      <c r="AD175" s="130"/>
      <c r="AE175" s="130"/>
      <c r="AF175" s="130"/>
      <c r="AG175" s="130"/>
      <c r="AH175" s="130"/>
      <c r="AI175" s="19"/>
      <c r="AJ175" s="130"/>
      <c r="AK175" s="130"/>
      <c r="AL175" s="130"/>
      <c r="AM175" s="130"/>
      <c r="AN175" s="130"/>
      <c r="AO175" s="130"/>
      <c r="AP175" s="130"/>
    </row>
    <row r="176" spans="1:42" x14ac:dyDescent="0.3">
      <c r="A176" s="18"/>
      <c r="B176" s="132"/>
      <c r="C176" s="130"/>
      <c r="D176" s="130"/>
      <c r="E176" s="216"/>
      <c r="F176" s="19"/>
      <c r="G176" s="132"/>
      <c r="H176" s="132"/>
      <c r="I176" s="126"/>
      <c r="J176" s="41"/>
      <c r="K176" s="41"/>
      <c r="L176" s="41"/>
      <c r="M176" s="41"/>
      <c r="N176" s="41"/>
      <c r="O176" s="131"/>
      <c r="P176" s="130"/>
      <c r="Q176" s="41"/>
      <c r="R176" s="41"/>
      <c r="S176" s="192"/>
      <c r="T176" s="199"/>
      <c r="U176" s="130"/>
      <c r="V176" s="41"/>
      <c r="W176" s="130"/>
      <c r="X176" s="130"/>
      <c r="Y176" s="130"/>
      <c r="Z176" s="130"/>
      <c r="AA176" s="130"/>
      <c r="AB176" s="130"/>
      <c r="AC176" s="130"/>
      <c r="AD176" s="130"/>
      <c r="AE176" s="130"/>
      <c r="AF176" s="130"/>
      <c r="AG176" s="130"/>
      <c r="AH176" s="130"/>
      <c r="AI176" s="19"/>
      <c r="AJ176" s="130"/>
      <c r="AK176" s="130"/>
      <c r="AL176" s="130"/>
      <c r="AM176" s="130"/>
      <c r="AN176" s="130"/>
      <c r="AO176" s="130"/>
      <c r="AP176" s="130"/>
    </row>
    <row r="177" spans="1:42" x14ac:dyDescent="0.3">
      <c r="A177" s="18"/>
      <c r="B177" s="132"/>
      <c r="C177" s="130"/>
      <c r="D177" s="130"/>
      <c r="E177" s="216"/>
      <c r="F177" s="19"/>
      <c r="G177" s="132"/>
      <c r="H177" s="132"/>
      <c r="I177" s="126"/>
      <c r="J177" s="41"/>
      <c r="K177" s="41"/>
      <c r="L177" s="41"/>
      <c r="M177" s="41"/>
      <c r="N177" s="41"/>
      <c r="O177" s="131"/>
      <c r="P177" s="130"/>
      <c r="Q177" s="41"/>
      <c r="R177" s="41"/>
      <c r="S177" s="192"/>
      <c r="T177" s="199"/>
      <c r="U177" s="130"/>
      <c r="V177" s="41"/>
      <c r="W177" s="130"/>
      <c r="X177" s="130"/>
      <c r="Y177" s="130"/>
      <c r="Z177" s="130"/>
      <c r="AA177" s="130"/>
      <c r="AB177" s="130"/>
      <c r="AC177" s="130"/>
      <c r="AD177" s="181"/>
      <c r="AE177" s="130"/>
      <c r="AF177" s="130"/>
      <c r="AG177" s="130"/>
      <c r="AH177" s="130"/>
      <c r="AI177" s="19"/>
      <c r="AJ177" s="130"/>
      <c r="AK177" s="130"/>
      <c r="AL177" s="130"/>
      <c r="AM177" s="130"/>
      <c r="AN177" s="130"/>
      <c r="AO177" s="130"/>
      <c r="AP177" s="130"/>
    </row>
    <row r="178" spans="1:42" x14ac:dyDescent="0.3">
      <c r="A178" s="18"/>
      <c r="B178" s="132"/>
      <c r="C178" s="130"/>
      <c r="D178" s="130"/>
      <c r="E178" s="216"/>
      <c r="F178" s="19"/>
      <c r="G178" s="132"/>
      <c r="H178" s="132"/>
      <c r="I178" s="126"/>
      <c r="J178" s="41"/>
      <c r="K178" s="41"/>
      <c r="L178" s="41"/>
      <c r="M178" s="41"/>
      <c r="N178" s="41"/>
      <c r="O178" s="131"/>
      <c r="P178" s="130"/>
      <c r="Q178" s="41"/>
      <c r="R178" s="41"/>
      <c r="S178" s="192"/>
      <c r="T178" s="199"/>
      <c r="U178" s="202"/>
      <c r="V178" s="192"/>
      <c r="W178" s="130"/>
      <c r="X178" s="130"/>
      <c r="Y178" s="130"/>
      <c r="Z178" s="130"/>
      <c r="AA178" s="130"/>
      <c r="AB178" s="130"/>
      <c r="AC178" s="130"/>
      <c r="AD178" s="181"/>
      <c r="AE178" s="181"/>
      <c r="AF178" s="130"/>
      <c r="AG178" s="130"/>
      <c r="AH178" s="130"/>
      <c r="AI178" s="19"/>
      <c r="AJ178" s="130"/>
      <c r="AK178" s="130"/>
      <c r="AL178" s="130"/>
      <c r="AM178" s="130"/>
      <c r="AN178" s="130"/>
      <c r="AO178" s="130"/>
      <c r="AP178" s="130"/>
    </row>
    <row r="179" spans="1:42" x14ac:dyDescent="0.3">
      <c r="A179" s="18"/>
      <c r="B179" s="132"/>
      <c r="C179" s="130"/>
      <c r="D179" s="130"/>
      <c r="E179" s="216"/>
      <c r="F179" s="19"/>
      <c r="G179" s="132"/>
      <c r="H179" s="132"/>
      <c r="I179" s="126"/>
      <c r="J179" s="41"/>
      <c r="K179" s="41"/>
      <c r="L179" s="41"/>
      <c r="M179" s="41"/>
      <c r="N179" s="41"/>
      <c r="O179" s="131"/>
      <c r="P179" s="130"/>
      <c r="Q179" s="41"/>
      <c r="R179" s="41"/>
      <c r="S179" s="192"/>
      <c r="T179" s="199"/>
      <c r="U179" s="202"/>
      <c r="V179" s="192"/>
      <c r="W179" s="130"/>
      <c r="X179" s="130"/>
      <c r="Y179" s="130"/>
      <c r="Z179" s="130"/>
      <c r="AA179" s="130"/>
      <c r="AB179" s="130"/>
      <c r="AC179" s="130"/>
      <c r="AD179" s="181"/>
      <c r="AE179" s="181"/>
      <c r="AF179" s="130"/>
      <c r="AG179" s="130"/>
      <c r="AH179" s="130"/>
      <c r="AI179" s="19"/>
      <c r="AJ179" s="130"/>
      <c r="AK179" s="130"/>
      <c r="AL179" s="130"/>
      <c r="AM179" s="130"/>
      <c r="AN179" s="130"/>
      <c r="AO179" s="130"/>
      <c r="AP179" s="130"/>
    </row>
    <row r="180" spans="1:42" x14ac:dyDescent="0.3">
      <c r="A180" s="18"/>
      <c r="B180" s="132"/>
      <c r="C180" s="130"/>
      <c r="D180" s="130"/>
      <c r="E180" s="216"/>
      <c r="F180" s="19"/>
      <c r="G180" s="132"/>
      <c r="H180" s="132"/>
      <c r="I180" s="126"/>
      <c r="J180" s="41"/>
      <c r="K180" s="41"/>
      <c r="L180" s="41"/>
      <c r="M180" s="41"/>
      <c r="N180" s="41"/>
      <c r="O180" s="131"/>
      <c r="P180" s="130"/>
      <c r="Q180" s="41"/>
      <c r="R180" s="41"/>
      <c r="S180" s="192"/>
      <c r="T180" s="199"/>
      <c r="U180" s="202"/>
      <c r="V180" s="192"/>
      <c r="W180" s="130"/>
      <c r="X180" s="130"/>
      <c r="Y180" s="130"/>
      <c r="Z180" s="130"/>
      <c r="AA180" s="130"/>
      <c r="AB180" s="130"/>
      <c r="AC180" s="130"/>
      <c r="AD180" s="181"/>
      <c r="AE180" s="181"/>
      <c r="AF180" s="130"/>
      <c r="AG180" s="130"/>
      <c r="AH180" s="130"/>
      <c r="AI180" s="19"/>
      <c r="AJ180" s="130"/>
      <c r="AK180" s="130"/>
      <c r="AL180" s="130"/>
      <c r="AM180" s="130"/>
      <c r="AN180" s="130"/>
      <c r="AO180" s="130"/>
      <c r="AP180" s="130"/>
    </row>
    <row r="181" spans="1:42" x14ac:dyDescent="0.3">
      <c r="A181" s="18"/>
      <c r="B181" s="132"/>
      <c r="C181" s="130"/>
      <c r="D181" s="130"/>
      <c r="E181" s="216"/>
      <c r="F181" s="19"/>
      <c r="G181" s="132"/>
      <c r="H181" s="132"/>
      <c r="I181" s="126"/>
      <c r="J181" s="41"/>
      <c r="K181" s="41"/>
      <c r="L181" s="41"/>
      <c r="M181" s="41"/>
      <c r="N181" s="41"/>
      <c r="O181" s="131"/>
      <c r="P181" s="130"/>
      <c r="Q181" s="41"/>
      <c r="R181" s="41"/>
      <c r="S181" s="192"/>
      <c r="T181" s="199"/>
      <c r="U181" s="202"/>
      <c r="V181" s="192"/>
      <c r="W181" s="130"/>
      <c r="X181" s="130"/>
      <c r="Y181" s="130"/>
      <c r="Z181" s="130"/>
      <c r="AA181" s="130"/>
      <c r="AB181" s="130"/>
      <c r="AC181" s="130"/>
      <c r="AD181" s="181"/>
      <c r="AE181" s="181"/>
      <c r="AF181" s="130"/>
      <c r="AG181" s="130"/>
      <c r="AH181" s="130"/>
      <c r="AI181" s="19"/>
      <c r="AJ181" s="130"/>
      <c r="AK181" s="130"/>
      <c r="AL181" s="130"/>
      <c r="AM181" s="130"/>
      <c r="AN181" s="130"/>
      <c r="AO181" s="130"/>
      <c r="AP181" s="130"/>
    </row>
    <row r="182" spans="1:42" x14ac:dyDescent="0.3">
      <c r="A182" s="18"/>
      <c r="B182" s="132"/>
      <c r="C182" s="130"/>
      <c r="D182" s="130"/>
      <c r="E182" s="216"/>
      <c r="F182" s="19"/>
      <c r="G182" s="132"/>
      <c r="H182" s="132"/>
      <c r="I182" s="126"/>
      <c r="J182" s="41"/>
      <c r="K182" s="41"/>
      <c r="L182" s="41"/>
      <c r="M182" s="41"/>
      <c r="N182" s="41"/>
      <c r="O182" s="131"/>
      <c r="P182" s="130"/>
      <c r="Q182" s="41"/>
      <c r="R182" s="41"/>
      <c r="S182" s="192"/>
      <c r="T182" s="199"/>
      <c r="U182" s="203"/>
      <c r="V182" s="192"/>
      <c r="W182" s="130"/>
      <c r="X182" s="130"/>
      <c r="Y182" s="130"/>
      <c r="Z182" s="130"/>
      <c r="AA182" s="130"/>
      <c r="AB182" s="130"/>
      <c r="AC182" s="130"/>
      <c r="AD182" s="181"/>
      <c r="AE182" s="181"/>
      <c r="AF182" s="130"/>
      <c r="AG182" s="130"/>
      <c r="AH182" s="130"/>
      <c r="AI182" s="19"/>
      <c r="AJ182" s="130"/>
      <c r="AK182" s="130"/>
      <c r="AL182" s="130"/>
      <c r="AM182" s="130"/>
      <c r="AN182" s="130"/>
      <c r="AO182" s="130"/>
      <c r="AP182" s="130"/>
    </row>
    <row r="183" spans="1:42" x14ac:dyDescent="0.3">
      <c r="A183" s="18"/>
      <c r="B183" s="132"/>
      <c r="C183" s="130"/>
      <c r="D183" s="130"/>
      <c r="E183" s="216"/>
      <c r="F183" s="19"/>
      <c r="G183" s="132"/>
      <c r="H183" s="132"/>
      <c r="I183" s="126"/>
      <c r="J183" s="41"/>
      <c r="K183" s="41"/>
      <c r="L183" s="41"/>
      <c r="M183" s="41"/>
      <c r="N183" s="41"/>
      <c r="O183" s="131"/>
      <c r="P183" s="130"/>
      <c r="Q183" s="41"/>
      <c r="R183" s="41"/>
      <c r="S183" s="192"/>
      <c r="T183" s="199"/>
      <c r="U183" s="202"/>
      <c r="V183" s="192"/>
      <c r="W183" s="130"/>
      <c r="X183" s="130"/>
      <c r="Y183" s="130"/>
      <c r="Z183" s="130"/>
      <c r="AA183" s="130"/>
      <c r="AB183" s="130"/>
      <c r="AC183" s="130"/>
      <c r="AD183" s="181"/>
      <c r="AE183" s="181"/>
      <c r="AF183" s="130"/>
      <c r="AG183" s="130"/>
      <c r="AH183" s="130"/>
      <c r="AI183" s="19"/>
      <c r="AJ183" s="130"/>
      <c r="AK183" s="130"/>
      <c r="AL183" s="130"/>
      <c r="AM183" s="130"/>
      <c r="AN183" s="130"/>
      <c r="AO183" s="130"/>
      <c r="AP183" s="130"/>
    </row>
    <row r="184" spans="1:42" x14ac:dyDescent="0.3">
      <c r="A184" s="18"/>
      <c r="B184" s="132"/>
      <c r="C184" s="130"/>
      <c r="D184" s="130"/>
      <c r="E184" s="216"/>
      <c r="F184" s="19"/>
      <c r="G184" s="132"/>
      <c r="H184" s="132"/>
      <c r="I184" s="126"/>
      <c r="J184" s="41"/>
      <c r="K184" s="41"/>
      <c r="L184" s="41"/>
      <c r="M184" s="41"/>
      <c r="N184" s="41"/>
      <c r="O184" s="131"/>
      <c r="P184" s="130"/>
      <c r="Q184" s="41"/>
      <c r="R184" s="41"/>
      <c r="S184" s="192"/>
      <c r="T184" s="199"/>
      <c r="U184" s="203"/>
      <c r="V184" s="192"/>
      <c r="W184" s="130"/>
      <c r="X184" s="130"/>
      <c r="Y184" s="130"/>
      <c r="Z184" s="130"/>
      <c r="AA184" s="130"/>
      <c r="AB184" s="130"/>
      <c r="AC184" s="130"/>
      <c r="AD184" s="181"/>
      <c r="AE184" s="181"/>
      <c r="AF184" s="130"/>
      <c r="AG184" s="130"/>
      <c r="AH184" s="130"/>
      <c r="AI184" s="19"/>
      <c r="AJ184" s="130"/>
      <c r="AK184" s="130"/>
      <c r="AL184" s="130"/>
      <c r="AM184" s="130"/>
      <c r="AN184" s="130"/>
      <c r="AO184" s="130"/>
      <c r="AP184" s="130"/>
    </row>
    <row r="185" spans="1:42" x14ac:dyDescent="0.3">
      <c r="A185" s="18"/>
      <c r="B185" s="132"/>
      <c r="C185" s="130"/>
      <c r="D185" s="130"/>
      <c r="E185" s="216"/>
      <c r="F185" s="19"/>
      <c r="G185" s="132"/>
      <c r="H185" s="132"/>
      <c r="I185" s="126"/>
      <c r="J185" s="41"/>
      <c r="K185" s="41"/>
      <c r="L185" s="41"/>
      <c r="M185" s="41"/>
      <c r="N185" s="41"/>
      <c r="O185" s="131"/>
      <c r="P185" s="130"/>
      <c r="Q185" s="41"/>
      <c r="R185" s="41"/>
      <c r="S185" s="192"/>
      <c r="T185" s="41"/>
      <c r="U185" s="203"/>
      <c r="V185" s="192"/>
      <c r="W185" s="130"/>
      <c r="X185" s="130"/>
      <c r="Y185" s="130"/>
      <c r="Z185" s="130"/>
      <c r="AA185" s="130"/>
      <c r="AB185" s="130"/>
      <c r="AC185" s="130"/>
      <c r="AD185" s="181"/>
      <c r="AE185" s="181"/>
      <c r="AF185" s="130"/>
      <c r="AG185" s="130"/>
      <c r="AH185" s="130"/>
      <c r="AI185" s="19"/>
      <c r="AJ185" s="130"/>
      <c r="AK185" s="130"/>
      <c r="AL185" s="130"/>
      <c r="AM185" s="130"/>
      <c r="AN185" s="130"/>
      <c r="AO185" s="130"/>
      <c r="AP185" s="130"/>
    </row>
    <row r="186" spans="1:42" x14ac:dyDescent="0.3">
      <c r="A186" s="18"/>
      <c r="B186" s="132"/>
      <c r="C186" s="130"/>
      <c r="D186" s="130"/>
      <c r="E186" s="216"/>
      <c r="F186" s="19"/>
      <c r="G186" s="132"/>
      <c r="H186" s="132"/>
      <c r="I186" s="126"/>
      <c r="J186" s="41"/>
      <c r="K186" s="41"/>
      <c r="L186" s="41"/>
      <c r="M186" s="41"/>
      <c r="N186" s="41"/>
      <c r="O186" s="131"/>
      <c r="P186" s="130"/>
      <c r="Q186" s="41"/>
      <c r="R186" s="41"/>
      <c r="S186" s="41"/>
      <c r="T186" s="41"/>
      <c r="U186" s="202"/>
      <c r="V186" s="192"/>
      <c r="W186" s="130"/>
      <c r="X186" s="130"/>
      <c r="Y186" s="130"/>
      <c r="Z186" s="130"/>
      <c r="AA186" s="130"/>
      <c r="AB186" s="130"/>
      <c r="AC186" s="130"/>
      <c r="AD186" s="181"/>
      <c r="AE186" s="181"/>
      <c r="AF186" s="130"/>
      <c r="AG186" s="130"/>
      <c r="AH186" s="130"/>
      <c r="AI186" s="19"/>
      <c r="AJ186" s="130"/>
      <c r="AK186" s="130"/>
      <c r="AL186" s="130"/>
      <c r="AM186" s="130"/>
      <c r="AN186" s="130"/>
      <c r="AO186" s="130"/>
      <c r="AP186" s="130"/>
    </row>
    <row r="187" spans="1:42" x14ac:dyDescent="0.3">
      <c r="A187" s="18"/>
      <c r="B187" s="132"/>
      <c r="C187" s="130"/>
      <c r="D187" s="130"/>
      <c r="E187" s="216"/>
      <c r="F187" s="19"/>
      <c r="G187" s="132"/>
      <c r="H187" s="132"/>
      <c r="I187" s="126"/>
      <c r="J187" s="41"/>
      <c r="K187" s="41"/>
      <c r="L187" s="41"/>
      <c r="M187" s="41"/>
      <c r="N187" s="41"/>
      <c r="O187" s="131"/>
      <c r="P187" s="130"/>
      <c r="Q187" s="41"/>
      <c r="R187" s="41"/>
      <c r="S187" s="41"/>
      <c r="T187" s="41"/>
      <c r="U187" s="130"/>
      <c r="V187" s="41"/>
      <c r="W187" s="130"/>
      <c r="X187" s="130"/>
      <c r="Y187" s="130"/>
      <c r="Z187" s="130"/>
      <c r="AA187" s="130"/>
      <c r="AB187" s="130"/>
      <c r="AC187" s="130"/>
      <c r="AD187" s="130"/>
      <c r="AE187" s="130"/>
      <c r="AF187" s="130"/>
      <c r="AG187" s="130"/>
      <c r="AH187" s="130"/>
      <c r="AI187" s="19"/>
      <c r="AJ187" s="130"/>
      <c r="AK187" s="130"/>
      <c r="AL187" s="130"/>
      <c r="AM187" s="130"/>
      <c r="AN187" s="130"/>
      <c r="AO187" s="130"/>
      <c r="AP187" s="130"/>
    </row>
    <row r="188" spans="1:42" x14ac:dyDescent="0.3">
      <c r="A188" s="18"/>
      <c r="B188" s="132"/>
      <c r="C188" s="130"/>
      <c r="D188" s="130"/>
      <c r="E188" s="216"/>
      <c r="F188" s="19"/>
      <c r="G188" s="132"/>
      <c r="H188" s="132"/>
      <c r="I188" s="126"/>
      <c r="J188" s="41"/>
      <c r="K188" s="41"/>
      <c r="L188" s="41"/>
      <c r="M188" s="41"/>
      <c r="N188" s="41"/>
      <c r="O188" s="131"/>
      <c r="P188" s="130"/>
      <c r="Q188" s="41"/>
      <c r="R188" s="41"/>
      <c r="S188" s="41"/>
      <c r="T188" s="41"/>
      <c r="U188" s="130"/>
      <c r="V188" s="41"/>
      <c r="W188" s="130"/>
      <c r="X188" s="130"/>
      <c r="Y188" s="130"/>
      <c r="Z188" s="130"/>
      <c r="AA188" s="130"/>
      <c r="AB188" s="130"/>
      <c r="AC188" s="130"/>
      <c r="AD188" s="183"/>
      <c r="AE188" s="130"/>
      <c r="AF188" s="130"/>
      <c r="AG188" s="130"/>
      <c r="AH188" s="130"/>
      <c r="AI188" s="19"/>
      <c r="AJ188" s="130"/>
      <c r="AK188" s="130"/>
      <c r="AL188" s="130"/>
      <c r="AM188" s="130"/>
      <c r="AN188" s="130"/>
      <c r="AO188" s="130"/>
      <c r="AP188" s="130"/>
    </row>
    <row r="189" spans="1:42" x14ac:dyDescent="0.3">
      <c r="A189" s="18"/>
      <c r="B189" s="132"/>
      <c r="C189" s="130"/>
      <c r="D189" s="130"/>
      <c r="E189" s="216"/>
      <c r="F189" s="19"/>
      <c r="G189" s="132"/>
      <c r="H189" s="132"/>
      <c r="I189" s="126"/>
      <c r="J189" s="41"/>
      <c r="K189" s="41"/>
      <c r="L189" s="41"/>
      <c r="M189" s="41"/>
      <c r="N189" s="41"/>
      <c r="O189" s="131"/>
      <c r="P189" s="130"/>
      <c r="Q189" s="41"/>
      <c r="R189" s="41"/>
      <c r="S189" s="41"/>
      <c r="T189" s="41"/>
      <c r="U189" s="130"/>
      <c r="V189" s="41"/>
      <c r="W189" s="130"/>
      <c r="X189" s="130"/>
      <c r="Y189" s="130"/>
      <c r="Z189" s="130"/>
      <c r="AA189" s="130"/>
      <c r="AB189" s="130"/>
      <c r="AC189" s="130"/>
      <c r="AD189" s="181"/>
      <c r="AE189" s="19"/>
      <c r="AF189" s="130"/>
      <c r="AG189" s="130"/>
      <c r="AH189" s="130"/>
      <c r="AI189" s="19"/>
      <c r="AJ189" s="130"/>
      <c r="AK189" s="130"/>
      <c r="AL189" s="130"/>
      <c r="AM189" s="130"/>
      <c r="AN189" s="130"/>
      <c r="AO189" s="130"/>
      <c r="AP189" s="130"/>
    </row>
    <row r="190" spans="1:42" x14ac:dyDescent="0.3">
      <c r="A190" s="18"/>
      <c r="B190" s="132"/>
      <c r="C190" s="130"/>
      <c r="D190" s="130"/>
      <c r="E190" s="216"/>
      <c r="F190" s="19"/>
      <c r="G190" s="132"/>
      <c r="H190" s="132"/>
      <c r="I190" s="126"/>
      <c r="J190" s="41"/>
      <c r="K190" s="41"/>
      <c r="L190" s="41"/>
      <c r="M190" s="41"/>
      <c r="N190" s="41"/>
      <c r="O190" s="131"/>
      <c r="P190" s="130"/>
      <c r="Q190" s="41"/>
      <c r="R190" s="41"/>
      <c r="S190" s="41"/>
      <c r="T190" s="41"/>
      <c r="U190" s="130"/>
      <c r="V190" s="41"/>
      <c r="W190" s="130"/>
      <c r="X190" s="130"/>
      <c r="Y190" s="130"/>
      <c r="Z190" s="130"/>
      <c r="AA190" s="130"/>
      <c r="AB190" s="130"/>
      <c r="AC190" s="130"/>
      <c r="AD190" s="181"/>
      <c r="AE190" s="19"/>
      <c r="AF190" s="130"/>
      <c r="AG190" s="130"/>
      <c r="AH190" s="130"/>
      <c r="AI190" s="19"/>
      <c r="AJ190" s="130"/>
      <c r="AK190" s="130"/>
      <c r="AL190" s="130"/>
      <c r="AM190" s="130"/>
      <c r="AN190" s="130"/>
      <c r="AO190" s="130"/>
      <c r="AP190" s="130"/>
    </row>
    <row r="191" spans="1:42" x14ac:dyDescent="0.3">
      <c r="A191" s="18"/>
      <c r="B191" s="132"/>
      <c r="C191" s="130"/>
      <c r="D191" s="130"/>
      <c r="E191" s="216"/>
      <c r="F191" s="19"/>
      <c r="G191" s="132"/>
      <c r="H191" s="132"/>
      <c r="I191" s="126"/>
      <c r="J191" s="41"/>
      <c r="K191" s="41"/>
      <c r="L191" s="41"/>
      <c r="M191" s="41"/>
      <c r="N191" s="41"/>
      <c r="O191" s="131"/>
      <c r="P191" s="130"/>
      <c r="Q191" s="41"/>
      <c r="R191" s="41"/>
      <c r="S191" s="41"/>
      <c r="T191" s="41"/>
      <c r="U191" s="130"/>
      <c r="V191" s="41"/>
      <c r="W191" s="130"/>
      <c r="X191" s="130"/>
      <c r="Y191" s="130"/>
      <c r="Z191" s="130"/>
      <c r="AA191" s="130"/>
      <c r="AB191" s="130"/>
      <c r="AC191" s="130"/>
      <c r="AD191" s="181"/>
      <c r="AE191" s="19"/>
      <c r="AF191" s="130"/>
      <c r="AG191" s="130"/>
      <c r="AH191" s="130"/>
      <c r="AI191" s="19"/>
      <c r="AJ191" s="130"/>
      <c r="AK191" s="130"/>
      <c r="AL191" s="130"/>
      <c r="AM191" s="130"/>
      <c r="AN191" s="130"/>
      <c r="AO191" s="130"/>
      <c r="AP191" s="130"/>
    </row>
    <row r="192" spans="1:42" x14ac:dyDescent="0.3">
      <c r="A192" s="18"/>
      <c r="B192" s="132"/>
      <c r="C192" s="130"/>
      <c r="D192" s="130"/>
      <c r="E192" s="216"/>
      <c r="F192" s="19"/>
      <c r="G192" s="132"/>
      <c r="H192" s="132"/>
      <c r="I192" s="126"/>
      <c r="J192" s="41"/>
      <c r="K192" s="41"/>
      <c r="L192" s="41"/>
      <c r="M192" s="41"/>
      <c r="N192" s="41"/>
      <c r="O192" s="131"/>
      <c r="P192" s="130"/>
      <c r="Q192" s="41"/>
      <c r="R192" s="41"/>
      <c r="S192" s="41"/>
      <c r="T192" s="41"/>
      <c r="U192" s="130"/>
      <c r="V192" s="41"/>
      <c r="W192" s="130"/>
      <c r="X192" s="130"/>
      <c r="Y192" s="130"/>
      <c r="Z192" s="130"/>
      <c r="AA192" s="130"/>
      <c r="AB192" s="130"/>
      <c r="AC192" s="130"/>
      <c r="AD192" s="181"/>
      <c r="AE192" s="19"/>
      <c r="AF192" s="130"/>
      <c r="AG192" s="19"/>
      <c r="AH192" s="181"/>
      <c r="AI192" s="19"/>
      <c r="AJ192" s="130"/>
      <c r="AK192" s="130"/>
      <c r="AL192" s="130"/>
      <c r="AM192" s="130"/>
      <c r="AN192" s="130"/>
      <c r="AO192" s="130"/>
      <c r="AP192" s="130"/>
    </row>
    <row r="193" spans="1:42" x14ac:dyDescent="0.3">
      <c r="A193" s="18"/>
      <c r="B193" s="132"/>
      <c r="C193" s="130"/>
      <c r="D193" s="130"/>
      <c r="E193" s="216"/>
      <c r="F193" s="19"/>
      <c r="G193" s="132"/>
      <c r="H193" s="132"/>
      <c r="I193" s="126"/>
      <c r="J193" s="41"/>
      <c r="K193" s="41"/>
      <c r="L193" s="41"/>
      <c r="M193" s="41"/>
      <c r="N193" s="41"/>
      <c r="O193" s="131"/>
      <c r="P193" s="130"/>
      <c r="Q193" s="41"/>
      <c r="R193" s="41"/>
      <c r="S193" s="41"/>
      <c r="T193" s="41"/>
      <c r="U193" s="130"/>
      <c r="V193" s="41"/>
      <c r="W193" s="130"/>
      <c r="X193" s="130"/>
      <c r="Y193" s="130"/>
      <c r="Z193" s="130"/>
      <c r="AA193" s="130"/>
      <c r="AB193" s="130"/>
      <c r="AC193" s="130"/>
      <c r="AD193" s="181"/>
      <c r="AE193" s="19"/>
      <c r="AF193" s="130"/>
      <c r="AG193" s="19"/>
      <c r="AH193" s="181"/>
      <c r="AI193" s="19"/>
      <c r="AJ193" s="130"/>
      <c r="AK193" s="130"/>
      <c r="AL193" s="130"/>
      <c r="AM193" s="130"/>
      <c r="AN193" s="130"/>
      <c r="AO193" s="130"/>
      <c r="AP193" s="130"/>
    </row>
    <row r="194" spans="1:42" x14ac:dyDescent="0.3">
      <c r="A194" s="18"/>
      <c r="B194" s="132"/>
      <c r="C194" s="130"/>
      <c r="D194" s="130"/>
      <c r="E194" s="216"/>
      <c r="F194" s="19"/>
      <c r="G194" s="132"/>
      <c r="H194" s="132"/>
      <c r="I194" s="126"/>
      <c r="J194" s="41"/>
      <c r="K194" s="41"/>
      <c r="L194" s="41"/>
      <c r="M194" s="41"/>
      <c r="N194" s="41"/>
      <c r="O194" s="131"/>
      <c r="P194" s="130"/>
      <c r="Q194" s="41"/>
      <c r="R194" s="41"/>
      <c r="S194" s="41"/>
      <c r="T194" s="41"/>
      <c r="U194" s="130"/>
      <c r="V194" s="41"/>
      <c r="W194" s="130"/>
      <c r="X194" s="130"/>
      <c r="Y194" s="130"/>
      <c r="Z194" s="130"/>
      <c r="AA194" s="130"/>
      <c r="AB194" s="130"/>
      <c r="AC194" s="130"/>
      <c r="AD194" s="181"/>
      <c r="AE194" s="19"/>
      <c r="AF194" s="130"/>
      <c r="AG194" s="19"/>
      <c r="AH194" s="181"/>
      <c r="AI194" s="19"/>
      <c r="AJ194" s="130"/>
      <c r="AK194" s="130"/>
      <c r="AL194" s="130"/>
      <c r="AM194" s="130"/>
      <c r="AN194" s="130"/>
      <c r="AO194" s="130"/>
      <c r="AP194" s="130"/>
    </row>
    <row r="195" spans="1:42" x14ac:dyDescent="0.3">
      <c r="A195" s="18"/>
      <c r="B195" s="132"/>
      <c r="C195" s="130"/>
      <c r="D195" s="130"/>
      <c r="E195" s="216"/>
      <c r="F195" s="19"/>
      <c r="G195" s="132"/>
      <c r="H195" s="132"/>
      <c r="I195" s="126"/>
      <c r="J195" s="41"/>
      <c r="K195" s="41"/>
      <c r="L195" s="41"/>
      <c r="M195" s="41"/>
      <c r="N195" s="41"/>
      <c r="O195" s="131"/>
      <c r="P195" s="130"/>
      <c r="Q195" s="41"/>
      <c r="R195" s="41"/>
      <c r="S195" s="41"/>
      <c r="T195" s="41"/>
      <c r="U195" s="130"/>
      <c r="V195" s="41"/>
      <c r="W195" s="130"/>
      <c r="X195" s="130"/>
      <c r="Y195" s="130"/>
      <c r="Z195" s="130"/>
      <c r="AA195" s="130"/>
      <c r="AB195" s="130"/>
      <c r="AC195" s="130"/>
      <c r="AD195" s="181"/>
      <c r="AE195" s="19"/>
      <c r="AF195" s="180"/>
      <c r="AG195" s="19"/>
      <c r="AH195" s="181"/>
      <c r="AI195" s="19"/>
      <c r="AJ195" s="181"/>
      <c r="AK195" s="130"/>
      <c r="AL195" s="130"/>
      <c r="AM195" s="130"/>
      <c r="AN195" s="130"/>
      <c r="AO195" s="130"/>
      <c r="AP195" s="130"/>
    </row>
    <row r="196" spans="1:42" x14ac:dyDescent="0.3">
      <c r="A196" s="18"/>
      <c r="B196" s="132"/>
      <c r="C196" s="130"/>
      <c r="D196" s="130"/>
      <c r="E196" s="216"/>
      <c r="F196" s="19"/>
      <c r="G196" s="132"/>
      <c r="H196" s="132"/>
      <c r="I196" s="126"/>
      <c r="J196" s="41"/>
      <c r="K196" s="41"/>
      <c r="L196" s="41"/>
      <c r="M196" s="41"/>
      <c r="N196" s="41"/>
      <c r="O196" s="131"/>
      <c r="P196" s="130"/>
      <c r="Q196" s="41"/>
      <c r="R196" s="41"/>
      <c r="S196" s="41"/>
      <c r="T196" s="41"/>
      <c r="U196" s="130"/>
      <c r="V196" s="41"/>
      <c r="W196" s="130"/>
      <c r="X196" s="130"/>
      <c r="Y196" s="130"/>
      <c r="Z196" s="130"/>
      <c r="AA196" s="130"/>
      <c r="AB196" s="130"/>
      <c r="AC196" s="130"/>
      <c r="AD196" s="181"/>
      <c r="AE196" s="19"/>
      <c r="AF196" s="180"/>
      <c r="AG196" s="19"/>
      <c r="AH196" s="181"/>
      <c r="AI196" s="19"/>
      <c r="AJ196" s="181"/>
      <c r="AK196" s="130"/>
      <c r="AL196" s="130"/>
      <c r="AM196" s="130"/>
      <c r="AN196" s="130"/>
      <c r="AO196" s="130"/>
      <c r="AP196" s="130"/>
    </row>
    <row r="197" spans="1:42" x14ac:dyDescent="0.3">
      <c r="A197" s="18"/>
      <c r="B197" s="132"/>
      <c r="C197" s="130"/>
      <c r="D197" s="130"/>
      <c r="E197" s="216"/>
      <c r="F197" s="19"/>
      <c r="G197" s="132"/>
      <c r="H197" s="132"/>
      <c r="I197" s="126"/>
      <c r="J197" s="41"/>
      <c r="K197" s="41"/>
      <c r="L197" s="41"/>
      <c r="M197" s="41"/>
      <c r="N197" s="41"/>
      <c r="O197" s="131"/>
      <c r="P197" s="130"/>
      <c r="Q197" s="41"/>
      <c r="R197" s="41"/>
      <c r="S197" s="41"/>
      <c r="T197" s="41"/>
      <c r="U197" s="130"/>
      <c r="V197" s="41"/>
      <c r="W197" s="130"/>
      <c r="X197" s="130"/>
      <c r="Y197" s="130"/>
      <c r="Z197" s="130"/>
      <c r="AA197" s="130"/>
      <c r="AB197" s="130"/>
      <c r="AC197" s="130"/>
      <c r="AD197" s="181"/>
      <c r="AE197" s="19"/>
      <c r="AF197" s="180"/>
      <c r="AG197" s="19"/>
      <c r="AH197" s="181"/>
      <c r="AI197" s="19"/>
      <c r="AJ197" s="181"/>
      <c r="AK197" s="130"/>
      <c r="AL197" s="130"/>
      <c r="AM197" s="130"/>
      <c r="AN197" s="130"/>
      <c r="AO197" s="130"/>
      <c r="AP197" s="130"/>
    </row>
    <row r="198" spans="1:42" x14ac:dyDescent="0.3">
      <c r="A198" s="18"/>
      <c r="B198" s="132"/>
      <c r="C198" s="130"/>
      <c r="D198" s="130"/>
      <c r="E198" s="216"/>
      <c r="F198" s="19"/>
      <c r="G198" s="132"/>
      <c r="H198" s="132"/>
      <c r="I198" s="126"/>
      <c r="J198" s="41"/>
      <c r="K198" s="41"/>
      <c r="L198" s="41"/>
      <c r="M198" s="41"/>
      <c r="N198" s="41"/>
      <c r="O198" s="131"/>
      <c r="P198" s="130"/>
      <c r="Q198" s="41"/>
      <c r="R198" s="41"/>
      <c r="S198" s="41"/>
      <c r="T198" s="41"/>
      <c r="U198" s="130"/>
      <c r="V198" s="41"/>
      <c r="W198" s="130"/>
      <c r="X198" s="130"/>
      <c r="Y198" s="130"/>
      <c r="Z198" s="130"/>
      <c r="AA198" s="130"/>
      <c r="AB198" s="130"/>
      <c r="AC198" s="130"/>
      <c r="AD198" s="130"/>
      <c r="AE198" s="130"/>
      <c r="AF198" s="180"/>
      <c r="AG198" s="19"/>
      <c r="AH198" s="181"/>
      <c r="AI198" s="19"/>
      <c r="AJ198" s="181"/>
      <c r="AK198" s="130"/>
      <c r="AL198" s="130"/>
      <c r="AM198" s="130"/>
      <c r="AN198" s="130"/>
      <c r="AO198" s="130"/>
      <c r="AP198" s="130"/>
    </row>
    <row r="199" spans="1:42" x14ac:dyDescent="0.3">
      <c r="A199" s="18"/>
      <c r="B199" s="132"/>
      <c r="C199" s="130"/>
      <c r="D199" s="130"/>
      <c r="E199" s="216"/>
      <c r="F199" s="19"/>
      <c r="G199" s="132"/>
      <c r="H199" s="132"/>
      <c r="I199" s="126"/>
      <c r="J199" s="41"/>
      <c r="K199" s="41"/>
      <c r="L199" s="41"/>
      <c r="M199" s="41"/>
      <c r="N199" s="41"/>
      <c r="O199" s="131"/>
      <c r="P199" s="130"/>
      <c r="Q199" s="41"/>
      <c r="R199" s="41"/>
      <c r="S199" s="41"/>
      <c r="T199" s="41"/>
      <c r="U199" s="130"/>
      <c r="V199" s="41"/>
      <c r="W199" s="130"/>
      <c r="X199" s="130"/>
      <c r="Y199" s="130"/>
      <c r="Z199" s="130"/>
      <c r="AA199" s="130"/>
      <c r="AB199" s="130"/>
      <c r="AC199" s="130"/>
      <c r="AD199" s="130"/>
      <c r="AE199" s="130"/>
      <c r="AF199" s="180"/>
      <c r="AG199" s="19"/>
      <c r="AH199" s="181"/>
      <c r="AI199" s="19"/>
      <c r="AJ199" s="181"/>
      <c r="AK199" s="130"/>
      <c r="AL199" s="130"/>
      <c r="AM199" s="130"/>
      <c r="AN199" s="130"/>
      <c r="AO199" s="130"/>
      <c r="AP199" s="130"/>
    </row>
    <row r="200" spans="1:42" x14ac:dyDescent="0.3">
      <c r="A200" s="18"/>
      <c r="B200" s="132"/>
      <c r="C200" s="130"/>
      <c r="D200" s="130"/>
      <c r="E200" s="216"/>
      <c r="F200" s="19"/>
      <c r="G200" s="132"/>
      <c r="H200" s="132"/>
      <c r="I200" s="126"/>
      <c r="J200" s="41"/>
      <c r="K200" s="41"/>
      <c r="L200" s="41"/>
      <c r="M200" s="41"/>
      <c r="N200" s="41"/>
      <c r="O200" s="131"/>
      <c r="P200" s="130"/>
      <c r="Q200" s="41"/>
      <c r="R200" s="41"/>
      <c r="S200" s="41"/>
      <c r="T200" s="41"/>
      <c r="U200" s="130"/>
      <c r="V200" s="41"/>
      <c r="W200" s="130"/>
      <c r="X200" s="130"/>
      <c r="Y200" s="130"/>
      <c r="Z200" s="130"/>
      <c r="AA200" s="130"/>
      <c r="AB200" s="130"/>
      <c r="AC200" s="130"/>
      <c r="AD200" s="130"/>
      <c r="AE200" s="130"/>
      <c r="AF200" s="130"/>
      <c r="AG200" s="19"/>
      <c r="AH200" s="181"/>
      <c r="AI200" s="19"/>
      <c r="AJ200" s="181"/>
      <c r="AK200" s="130"/>
      <c r="AL200" s="130"/>
      <c r="AM200" s="130"/>
      <c r="AN200" s="130"/>
      <c r="AO200" s="130"/>
      <c r="AP200" s="130"/>
    </row>
    <row r="201" spans="1:42" x14ac:dyDescent="0.3">
      <c r="A201" s="18"/>
      <c r="B201" s="132"/>
      <c r="C201" s="130"/>
      <c r="D201" s="130"/>
      <c r="E201" s="216"/>
      <c r="F201" s="19"/>
      <c r="G201" s="132"/>
      <c r="H201" s="132"/>
      <c r="I201" s="126"/>
      <c r="J201" s="41"/>
      <c r="K201" s="41"/>
      <c r="L201" s="41"/>
      <c r="M201" s="41"/>
      <c r="N201" s="41"/>
      <c r="O201" s="131"/>
      <c r="P201" s="130"/>
      <c r="Q201" s="41"/>
      <c r="R201" s="41"/>
      <c r="S201" s="41"/>
      <c r="T201" s="41"/>
      <c r="U201" s="130"/>
      <c r="V201" s="41"/>
      <c r="W201" s="130"/>
      <c r="X201" s="130"/>
      <c r="Y201" s="130"/>
      <c r="Z201" s="130"/>
      <c r="AA201" s="130"/>
      <c r="AB201" s="130"/>
      <c r="AC201" s="130"/>
      <c r="AD201" s="130"/>
      <c r="AE201" s="130"/>
      <c r="AF201" s="130"/>
      <c r="AG201" s="130"/>
      <c r="AH201" s="130"/>
      <c r="AI201" s="19"/>
      <c r="AJ201" s="181"/>
      <c r="AK201" s="130"/>
      <c r="AL201" s="130"/>
      <c r="AM201" s="130"/>
      <c r="AN201" s="130"/>
      <c r="AO201" s="130"/>
      <c r="AP201" s="130"/>
    </row>
    <row r="202" spans="1:42" x14ac:dyDescent="0.3">
      <c r="A202" s="18"/>
      <c r="B202" s="132"/>
      <c r="C202" s="130"/>
      <c r="D202" s="130"/>
      <c r="E202" s="216"/>
      <c r="F202" s="19"/>
      <c r="G202" s="132"/>
      <c r="H202" s="132"/>
      <c r="I202" s="126"/>
      <c r="J202" s="41"/>
      <c r="K202" s="41"/>
      <c r="L202" s="41"/>
      <c r="M202" s="41"/>
      <c r="N202" s="41"/>
      <c r="O202" s="131"/>
      <c r="P202" s="130"/>
      <c r="Q202" s="41"/>
      <c r="R202" s="41"/>
      <c r="S202" s="41"/>
      <c r="T202" s="41"/>
      <c r="U202" s="130"/>
      <c r="V202" s="41"/>
      <c r="W202" s="130"/>
      <c r="X202" s="130"/>
      <c r="Y202" s="130"/>
      <c r="Z202" s="130"/>
      <c r="AA202" s="130"/>
      <c r="AB202" s="130"/>
      <c r="AC202" s="130"/>
      <c r="AD202" s="130"/>
      <c r="AE202" s="130"/>
      <c r="AF202" s="130"/>
      <c r="AG202" s="130"/>
      <c r="AH202" s="130"/>
      <c r="AI202" s="19"/>
      <c r="AJ202" s="181"/>
      <c r="AK202" s="130"/>
      <c r="AL202" s="130"/>
      <c r="AM202" s="130"/>
      <c r="AN202" s="130"/>
      <c r="AO202" s="130"/>
      <c r="AP202" s="130"/>
    </row>
    <row r="203" spans="1:42" x14ac:dyDescent="0.3">
      <c r="A203" s="18"/>
      <c r="B203" s="132"/>
      <c r="C203" s="130"/>
      <c r="D203" s="130"/>
      <c r="E203" s="216"/>
      <c r="F203" s="19"/>
      <c r="G203" s="132"/>
      <c r="H203" s="132"/>
      <c r="I203" s="126"/>
      <c r="J203" s="41"/>
      <c r="K203" s="41"/>
      <c r="L203" s="41"/>
      <c r="M203" s="41"/>
      <c r="N203" s="41"/>
      <c r="O203" s="131"/>
      <c r="P203" s="130"/>
      <c r="Q203" s="41"/>
      <c r="R203" s="41"/>
      <c r="S203" s="41"/>
      <c r="T203" s="41"/>
      <c r="U203" s="130"/>
      <c r="V203" s="41"/>
      <c r="W203" s="130"/>
      <c r="X203" s="130"/>
      <c r="Y203" s="130"/>
      <c r="Z203" s="130"/>
      <c r="AA203" s="130"/>
      <c r="AB203" s="130"/>
      <c r="AC203" s="130"/>
      <c r="AD203" s="130"/>
      <c r="AE203" s="130"/>
      <c r="AF203" s="130"/>
      <c r="AG203" s="130"/>
      <c r="AH203" s="130"/>
      <c r="AI203" s="19"/>
      <c r="AJ203" s="181"/>
      <c r="AK203" s="130"/>
      <c r="AL203" s="130"/>
      <c r="AM203" s="130"/>
      <c r="AN203" s="130"/>
      <c r="AO203" s="130"/>
      <c r="AP203" s="130"/>
    </row>
    <row r="204" spans="1:42" x14ac:dyDescent="0.3">
      <c r="A204" s="3"/>
    </row>
    <row r="205" spans="1:42" x14ac:dyDescent="0.3">
      <c r="A205" s="18"/>
    </row>
    <row r="206" spans="1:42" x14ac:dyDescent="0.3">
      <c r="A206" s="3"/>
      <c r="AJ206" s="181"/>
      <c r="AK206" s="179"/>
    </row>
    <row r="207" spans="1:42" x14ac:dyDescent="0.3">
      <c r="A207" s="3"/>
      <c r="AJ207" s="181"/>
      <c r="AK207" s="179"/>
    </row>
    <row r="208" spans="1:42" x14ac:dyDescent="0.3">
      <c r="A208" s="3"/>
      <c r="AJ208" s="181"/>
      <c r="AK208" s="179"/>
    </row>
    <row r="209" spans="1:37" x14ac:dyDescent="0.3">
      <c r="A209" s="3"/>
      <c r="AJ209" s="181"/>
      <c r="AK209" s="179"/>
    </row>
    <row r="210" spans="1:37" x14ac:dyDescent="0.3">
      <c r="A210" s="3"/>
      <c r="AJ210" s="181"/>
      <c r="AK210" s="179"/>
    </row>
    <row r="211" spans="1:37" x14ac:dyDescent="0.3">
      <c r="A211" s="3"/>
      <c r="AJ211" s="181"/>
      <c r="AK211" s="179"/>
    </row>
    <row r="212" spans="1:37" x14ac:dyDescent="0.3">
      <c r="AJ212" s="181"/>
      <c r="AK212" s="179"/>
    </row>
    <row r="213" spans="1:37" x14ac:dyDescent="0.3">
      <c r="AJ213" s="181"/>
      <c r="AK213" s="179"/>
    </row>
    <row r="214" spans="1:37" x14ac:dyDescent="0.3">
      <c r="AJ214" s="181"/>
      <c r="AK214" s="179"/>
    </row>
    <row r="215" spans="1:37" x14ac:dyDescent="0.3">
      <c r="AJ215" s="181"/>
      <c r="AK215" s="179"/>
    </row>
    <row r="216" spans="1:37" x14ac:dyDescent="0.3">
      <c r="AJ216" s="181"/>
      <c r="AK216" s="179"/>
    </row>
    <row r="217" spans="1:37" x14ac:dyDescent="0.3">
      <c r="AJ217" s="181"/>
      <c r="AK217" s="179"/>
    </row>
    <row r="218" spans="1:37" x14ac:dyDescent="0.3">
      <c r="AJ218" s="181"/>
      <c r="AK218" s="179"/>
    </row>
    <row r="219" spans="1:37" x14ac:dyDescent="0.3">
      <c r="AJ219" s="181"/>
      <c r="AK219" s="179"/>
    </row>
    <row r="220" spans="1:37" x14ac:dyDescent="0.3">
      <c r="AJ220" s="181"/>
      <c r="AK220" s="179"/>
    </row>
    <row r="221" spans="1:37" x14ac:dyDescent="0.3">
      <c r="AJ221" s="181"/>
      <c r="AK221" s="179"/>
    </row>
    <row r="222" spans="1:37" x14ac:dyDescent="0.3">
      <c r="AJ222" s="181"/>
      <c r="AK222" s="179"/>
    </row>
    <row r="223" spans="1:37" x14ac:dyDescent="0.3">
      <c r="AJ223" s="181"/>
      <c r="AK223" s="179"/>
    </row>
    <row r="224" spans="1:37" x14ac:dyDescent="0.3">
      <c r="AJ224" s="181"/>
      <c r="AK224" s="179"/>
    </row>
    <row r="225" spans="36:37" x14ac:dyDescent="0.3">
      <c r="AJ225" s="181"/>
      <c r="AK225" s="179"/>
    </row>
    <row r="226" spans="36:37" x14ac:dyDescent="0.3">
      <c r="AJ226" s="181"/>
      <c r="AK226" s="179"/>
    </row>
    <row r="227" spans="36:37" x14ac:dyDescent="0.3">
      <c r="AJ227" s="181"/>
      <c r="AK227" s="179"/>
    </row>
    <row r="228" spans="36:37" x14ac:dyDescent="0.3">
      <c r="AJ228" s="181"/>
      <c r="AK228" s="179"/>
    </row>
    <row r="229" spans="36:37" x14ac:dyDescent="0.3">
      <c r="AJ229" s="181"/>
      <c r="AK229" s="179"/>
    </row>
    <row r="230" spans="36:37" x14ac:dyDescent="0.3">
      <c r="AJ230" s="181"/>
      <c r="AK230" s="179"/>
    </row>
    <row r="231" spans="36:37" x14ac:dyDescent="0.3">
      <c r="AJ231" s="181"/>
      <c r="AK231" s="179"/>
    </row>
    <row r="232" spans="36:37" x14ac:dyDescent="0.3">
      <c r="AJ232" s="181"/>
      <c r="AK232" s="179"/>
    </row>
    <row r="233" spans="36:37" x14ac:dyDescent="0.3">
      <c r="AJ233" s="181"/>
      <c r="AK233" s="179"/>
    </row>
    <row r="234" spans="36:37" x14ac:dyDescent="0.3">
      <c r="AJ234" s="181"/>
      <c r="AK234" s="179"/>
    </row>
    <row r="235" spans="36:37" x14ac:dyDescent="0.3">
      <c r="AJ235" s="181"/>
      <c r="AK235" s="179"/>
    </row>
    <row r="236" spans="36:37" x14ac:dyDescent="0.3">
      <c r="AJ236" s="181"/>
      <c r="AK236" s="179"/>
    </row>
    <row r="237" spans="36:37" x14ac:dyDescent="0.3">
      <c r="AJ237" s="181"/>
      <c r="AK237" s="179"/>
    </row>
    <row r="238" spans="36:37" x14ac:dyDescent="0.3">
      <c r="AJ238" s="181"/>
      <c r="AK238" s="179"/>
    </row>
    <row r="240" spans="36:37" x14ac:dyDescent="0.3">
      <c r="AJ240" s="181"/>
      <c r="AK240" s="179"/>
    </row>
    <row r="241" spans="36:37" x14ac:dyDescent="0.3">
      <c r="AJ241" s="181"/>
      <c r="AK241" s="179"/>
    </row>
    <row r="242" spans="36:37" x14ac:dyDescent="0.3">
      <c r="AJ242" s="181"/>
      <c r="AK242" s="179"/>
    </row>
    <row r="243" spans="36:37" x14ac:dyDescent="0.3">
      <c r="AJ243" s="181"/>
      <c r="AK243" s="179"/>
    </row>
    <row r="244" spans="36:37" x14ac:dyDescent="0.3">
      <c r="AJ244" s="181"/>
      <c r="AK244" s="179"/>
    </row>
    <row r="245" spans="36:37" x14ac:dyDescent="0.3">
      <c r="AJ245" s="181"/>
      <c r="AK245" s="179"/>
    </row>
    <row r="246" spans="36:37" x14ac:dyDescent="0.3">
      <c r="AJ246" s="181"/>
      <c r="AK246" s="179"/>
    </row>
    <row r="247" spans="36:37" x14ac:dyDescent="0.3">
      <c r="AJ247" s="181"/>
      <c r="AK247" s="179"/>
    </row>
    <row r="248" spans="36:37" x14ac:dyDescent="0.3">
      <c r="AJ248" s="181"/>
      <c r="AK248" s="179"/>
    </row>
    <row r="249" spans="36:37" x14ac:dyDescent="0.3">
      <c r="AJ249" s="181"/>
      <c r="AK249" s="179"/>
    </row>
    <row r="250" spans="36:37" x14ac:dyDescent="0.3">
      <c r="AJ250" s="181"/>
      <c r="AK250" s="179"/>
    </row>
    <row r="251" spans="36:37" x14ac:dyDescent="0.3">
      <c r="AJ251" s="181"/>
      <c r="AK251" s="179"/>
    </row>
    <row r="252" spans="36:37" x14ac:dyDescent="0.3">
      <c r="AJ252" s="181"/>
      <c r="AK252" s="179"/>
    </row>
    <row r="253" spans="36:37" x14ac:dyDescent="0.3">
      <c r="AJ253" s="181"/>
      <c r="AK253" s="179"/>
    </row>
    <row r="254" spans="36:37" x14ac:dyDescent="0.3">
      <c r="AJ254" s="181"/>
      <c r="AK254" s="179"/>
    </row>
    <row r="255" spans="36:37" x14ac:dyDescent="0.3">
      <c r="AJ255" s="181"/>
      <c r="AK255" s="179"/>
    </row>
    <row r="256" spans="36:37" x14ac:dyDescent="0.3">
      <c r="AJ256" s="181"/>
      <c r="AK256" s="179"/>
    </row>
    <row r="257" spans="36:37" x14ac:dyDescent="0.3">
      <c r="AJ257" s="181"/>
      <c r="AK257" s="179"/>
    </row>
    <row r="258" spans="36:37" x14ac:dyDescent="0.3">
      <c r="AJ258" s="181"/>
      <c r="AK258" s="179"/>
    </row>
    <row r="259" spans="36:37" x14ac:dyDescent="0.3">
      <c r="AJ259" s="181"/>
      <c r="AK259" s="179"/>
    </row>
    <row r="260" spans="36:37" x14ac:dyDescent="0.3">
      <c r="AJ260" s="181"/>
      <c r="AK260" s="179"/>
    </row>
    <row r="261" spans="36:37" x14ac:dyDescent="0.3">
      <c r="AJ261" s="181"/>
      <c r="AK261" s="179"/>
    </row>
    <row r="262" spans="36:37" x14ac:dyDescent="0.3">
      <c r="AJ262" s="181"/>
      <c r="AK262" s="179"/>
    </row>
    <row r="263" spans="36:37" x14ac:dyDescent="0.3">
      <c r="AJ263" s="181"/>
      <c r="AK263" s="179"/>
    </row>
    <row r="264" spans="36:37" x14ac:dyDescent="0.3">
      <c r="AJ264" s="181"/>
      <c r="AK264" s="179"/>
    </row>
    <row r="265" spans="36:37" x14ac:dyDescent="0.3">
      <c r="AJ265" s="181"/>
      <c r="AK265" s="179"/>
    </row>
    <row r="266" spans="36:37" x14ac:dyDescent="0.3">
      <c r="AJ266" s="181"/>
      <c r="AK266" s="179"/>
    </row>
    <row r="267" spans="36:37" x14ac:dyDescent="0.3">
      <c r="AJ267" s="181"/>
      <c r="AK267" s="179"/>
    </row>
    <row r="268" spans="36:37" x14ac:dyDescent="0.3">
      <c r="AJ268" s="181"/>
      <c r="AK268" s="179"/>
    </row>
    <row r="269" spans="36:37" x14ac:dyDescent="0.3">
      <c r="AJ269" s="181"/>
      <c r="AK269" s="179"/>
    </row>
    <row r="270" spans="36:37" x14ac:dyDescent="0.3">
      <c r="AJ270" s="181"/>
      <c r="AK270" s="179"/>
    </row>
    <row r="271" spans="36:37" x14ac:dyDescent="0.3">
      <c r="AJ271" s="181"/>
      <c r="AK271" s="179"/>
    </row>
    <row r="272" spans="36:37" x14ac:dyDescent="0.3">
      <c r="AJ272" s="181"/>
      <c r="AK272" s="179"/>
    </row>
  </sheetData>
  <autoFilter ref="A1:AP129" xr:uid="{00000000-0009-0000-0000-000005000000}"/>
  <hyperlinks>
    <hyperlink ref="I36" r:id="rId1" xr:uid="{62829715-2A02-4E1B-B014-EE6233CD7915}"/>
    <hyperlink ref="I47" r:id="rId2" xr:uid="{0A057298-8BBB-4D89-8B9F-8E1CC8F04B51}"/>
    <hyperlink ref="I15" r:id="rId3" xr:uid="{3BC56FAE-7CB5-4F6E-8E09-0240BF809B41}"/>
    <hyperlink ref="I96" r:id="rId4" xr:uid="{5A60C2BE-F869-4DF8-8A9D-313CE56A1374}"/>
    <hyperlink ref="I26" r:id="rId5" xr:uid="{C67CDD00-5DDC-4041-8FBA-1D508DB40E01}"/>
    <hyperlink ref="I67" r:id="rId6" xr:uid="{39CEE065-C7B0-40F4-842A-22128D85686C}"/>
    <hyperlink ref="I10" r:id="rId7" xr:uid="{3C67A696-F1FF-4AF1-B4CC-58B6224FB067}"/>
    <hyperlink ref="I2" r:id="rId8" xr:uid="{BCAF5105-2859-41AB-87E5-1D4705BE5AAB}"/>
    <hyperlink ref="I11" r:id="rId9" xr:uid="{C5F88C9B-8248-4817-96CE-605E8BB1DAC5}"/>
    <hyperlink ref="I34" r:id="rId10" xr:uid="{6BA6BAE5-66E0-4C46-9587-7AD790A86CB6}"/>
    <hyperlink ref="I54" r:id="rId11" xr:uid="{F101048A-E95E-4742-8102-676EC509283C}"/>
    <hyperlink ref="I12" r:id="rId12" xr:uid="{1524B797-A28E-4BF0-B706-65108146F234}"/>
    <hyperlink ref="I42" r:id="rId13" xr:uid="{A6B55D0B-D688-4938-B985-3E099BE014CF}"/>
    <hyperlink ref="I43" r:id="rId14" xr:uid="{9ECDA693-7B51-402A-9532-979B99BEE5E6}"/>
    <hyperlink ref="I56" r:id="rId15" xr:uid="{5D9F428C-37C2-4AC3-9648-85D4CF210897}"/>
    <hyperlink ref="I57" r:id="rId16" xr:uid="{A839A760-BB3C-4764-8DE3-F54BD9117B80}"/>
    <hyperlink ref="I58" r:id="rId17" xr:uid="{F26F78D6-DB20-487B-8FC5-A4393A97D765}"/>
    <hyperlink ref="I33" r:id="rId18" xr:uid="{14A69178-2848-4A22-9DDA-6738014F9587}"/>
    <hyperlink ref="I73" r:id="rId19" xr:uid="{2C9DD709-778E-495A-9D84-A16C9CE0C52F}"/>
    <hyperlink ref="I3" r:id="rId20" xr:uid="{2EA244FA-97CC-430E-AC65-8C5F0FA49661}"/>
    <hyperlink ref="I80" r:id="rId21" xr:uid="{0C7B03A6-2806-4B1D-9BA3-0E59A14BC5D1}"/>
    <hyperlink ref="I79" r:id="rId22" xr:uid="{D9F8EB00-B10B-455B-A457-A284CA9C3AF8}"/>
    <hyperlink ref="I76" r:id="rId23" xr:uid="{6D164A2D-9ECF-436E-851B-37C272EDAAF7}"/>
    <hyperlink ref="I4" r:id="rId24" xr:uid="{FB0FC991-EA95-4016-99DC-3FBCEFCD7446}"/>
    <hyperlink ref="I37" r:id="rId25" xr:uid="{B05D901C-1B46-4E9A-B7E3-5C332AA6DD90}"/>
    <hyperlink ref="I45" r:id="rId26" xr:uid="{FFB8CC46-BA30-44E7-95C9-9D7A4B31B181}"/>
    <hyperlink ref="AO45" r:id="rId27" xr:uid="{9F93D6E0-A0D9-47D7-B4DB-33FA25630D08}"/>
    <hyperlink ref="I116" r:id="rId28" xr:uid="{A4D5B691-CBB8-4D20-84F9-305B97762329}"/>
    <hyperlink ref="I117" r:id="rId29" xr:uid="{28522AB9-E69C-4C4B-84D0-8C5FF63D6CFF}"/>
    <hyperlink ref="I5" r:id="rId30" xr:uid="{DC6623D8-F8F0-441E-85AE-A892B622CE77}"/>
    <hyperlink ref="I23" r:id="rId31" xr:uid="{7AB890E8-70C5-4776-9DBC-0DCF0EB6E7C6}"/>
    <hyperlink ref="I48" r:id="rId32" xr:uid="{6000938E-0261-482A-B244-246411448D8E}"/>
    <hyperlink ref="I104" r:id="rId33" xr:uid="{053A6EF1-1047-4E8E-B577-D3F81B4E81C8}"/>
    <hyperlink ref="I105" r:id="rId34" xr:uid="{A60D11D4-DF13-427B-BB8D-6BDD400542B5}"/>
    <hyperlink ref="I25" r:id="rId35" xr:uid="{E3E6931B-A6A8-458F-8EDA-59F4AC4F75EA}"/>
    <hyperlink ref="I27" r:id="rId36" xr:uid="{C7442FDA-FD28-4EB7-B21B-F64F9AF4930F}"/>
    <hyperlink ref="I28" r:id="rId37" display="https://github.com/ld4l-labs/vitrolib" xr:uid="{615CBD32-43CA-464C-84CA-6473CC72B826}"/>
    <hyperlink ref="I29" r:id="rId38" xr:uid="{4D7AE962-43D0-4AF1-AAE2-8D7DE483E105}"/>
    <hyperlink ref="I74" r:id="rId39" xr:uid="{DCEA85DB-D33D-4B42-A0F1-79CFFBF7B3BD}"/>
    <hyperlink ref="I75" r:id="rId40" xr:uid="{8D546763-733C-4755-9AF0-E4015CFC2085}"/>
    <hyperlink ref="I22" r:id="rId41" xr:uid="{128484C7-B94E-4FE2-81F9-C49FAA8BFF67}"/>
    <hyperlink ref="I118" r:id="rId42" xr:uid="{E79AB924-766D-472A-8713-431AAB2FE3A2}"/>
    <hyperlink ref="I90" r:id="rId43" xr:uid="{5458E464-A980-4942-AFA1-811217881359}"/>
    <hyperlink ref="I85" r:id="rId44" xr:uid="{5A50F135-6674-4874-9FD9-5288DDAC8634}"/>
    <hyperlink ref="I77" r:id="rId45" xr:uid="{D189F7AA-C4B7-4E0E-9894-5407700915F8}"/>
    <hyperlink ref="I63" r:id="rId46" xr:uid="{ACB61286-3B7D-40DC-A0D9-5EF0CA4FA6FF}"/>
    <hyperlink ref="I40" r:id="rId47" xr:uid="{A31AA5E4-C3C8-4DC6-87B1-6D8774F781A3}"/>
    <hyperlink ref="I41" r:id="rId48" xr:uid="{597844B2-137D-4CFC-AD69-8520840085DF}"/>
    <hyperlink ref="I44" r:id="rId49" xr:uid="{31625CA7-7E52-4E24-93A6-90513B63CA89}"/>
    <hyperlink ref="I21" r:id="rId50" xr:uid="{6ECA388D-EED1-4653-9A4B-3A7FB3617F6A}"/>
    <hyperlink ref="I84" r:id="rId51" xr:uid="{0E84904C-B021-4C43-8745-0EE45A48DC7A}"/>
    <hyperlink ref="I83" r:id="rId52" xr:uid="{90F167CC-7835-44A5-B7B4-2E26F950EE23}"/>
    <hyperlink ref="I91" r:id="rId53" xr:uid="{3CECC0B2-9A94-4D46-AB5A-5A1995BACD55}"/>
    <hyperlink ref="I108" r:id="rId54" xr:uid="{F20C66DE-0FED-4F95-A382-C9EE3D354D2C}"/>
    <hyperlink ref="I19" r:id="rId55" xr:uid="{29CE0E77-FB5E-43AC-A28F-B3ECA9AD2246}"/>
    <hyperlink ref="I14" r:id="rId56" xr:uid="{6525144B-858A-41A6-A88B-FBC61DE0C0AF}"/>
    <hyperlink ref="I97" r:id="rId57" location="space-menu-link-content" xr:uid="{84CD3109-FFA6-4668-9D07-13EDC664631F}"/>
    <hyperlink ref="I88" r:id="rId58" xr:uid="{8A8211FB-B5CE-491A-867E-FBF86FB64597}"/>
    <hyperlink ref="I89" r:id="rId59" xr:uid="{DF4FAAFF-0232-4084-8A4B-0D9325286356}"/>
    <hyperlink ref="I123" r:id="rId60" xr:uid="{BAC47353-5C3E-48A9-AC1D-071B7E2B5320}"/>
    <hyperlink ref="I59" r:id="rId61" location="ISIL_trial" xr:uid="{498CACB1-7679-4470-82D5-7430B021DB6B}"/>
    <hyperlink ref="I9" r:id="rId62" xr:uid="{344ED00E-9173-4885-AE70-A9493E777A27}"/>
    <hyperlink ref="I20" r:id="rId63" xr:uid="{3E157FF5-75EF-412C-8FA6-7E611231D8BD}"/>
    <hyperlink ref="I61" r:id="rId64" xr:uid="{C8164B62-B0D9-485B-803B-BF66361D1848}"/>
    <hyperlink ref="I62" r:id="rId65" xr:uid="{4C270CE3-A4C8-4FF4-A402-A997D1F174E7}"/>
    <hyperlink ref="I70" r:id="rId66" xr:uid="{FBD173DF-61B1-47E8-BD9E-71DAD736F7FE}"/>
    <hyperlink ref="I112" r:id="rId67" xr:uid="{730BAB27-B7D4-41F7-958B-16927C5CC806}"/>
    <hyperlink ref="I113" r:id="rId68" xr:uid="{3370101E-29E7-4A57-834B-C3C9707E89B7}"/>
    <hyperlink ref="I114" r:id="rId69" xr:uid="{4B3361D8-282E-4697-BC07-4A08FFD25955}"/>
    <hyperlink ref="I81" r:id="rId70" xr:uid="{12B3B375-FEB6-4FFC-9FC4-B1BE6778CC44}"/>
  </hyperlinks>
  <printOptions gridLines="1"/>
  <pageMargins left="0" right="0" top="0.75" bottom="0.75" header="0.3" footer="0.3"/>
  <pageSetup orientation="landscape" horizontalDpi="300" verticalDpi="300" r:id="rId71"/>
  <headerFooter>
    <oddHeader>&amp;CResponses to Linked Data Survey
(7 July - 15 August 2014)</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BF250-E9F7-4EC7-9F58-240DF5B1FFD4}">
  <dimension ref="A1:F15"/>
  <sheetViews>
    <sheetView zoomScale="110" zoomScaleNormal="110" workbookViewId="0">
      <pane xSplit="1" ySplit="1" topLeftCell="B8" activePane="bottomRight" state="frozen"/>
      <selection pane="topRight" activeCell="B1" sqref="B1"/>
      <selection pane="bottomLeft" activeCell="A2" sqref="A2"/>
      <selection pane="bottomRight" activeCell="A12" sqref="A12"/>
    </sheetView>
  </sheetViews>
  <sheetFormatPr defaultRowHeight="14.4" x14ac:dyDescent="0.3"/>
  <cols>
    <col min="1" max="1" width="30.77734375" customWidth="1"/>
    <col min="2" max="2" width="10.77734375" customWidth="1"/>
    <col min="3" max="3" width="12.77734375" customWidth="1"/>
    <col min="4" max="4" width="25.77734375" customWidth="1"/>
    <col min="5" max="5" width="40.77734375" customWidth="1"/>
    <col min="6" max="6" width="25.77734375" customWidth="1"/>
  </cols>
  <sheetData>
    <row r="1" spans="1:6" ht="129.6" customHeight="1" x14ac:dyDescent="0.3">
      <c r="A1" s="55" t="s">
        <v>0</v>
      </c>
      <c r="B1" s="55" t="s">
        <v>1</v>
      </c>
      <c r="C1" s="56" t="s">
        <v>30</v>
      </c>
      <c r="D1" s="56" t="s">
        <v>31</v>
      </c>
      <c r="E1" s="56" t="s">
        <v>32</v>
      </c>
      <c r="F1" s="56" t="s">
        <v>33</v>
      </c>
    </row>
    <row r="2" spans="1:6" ht="75" customHeight="1" x14ac:dyDescent="0.3">
      <c r="A2" s="165" t="s">
        <v>2537</v>
      </c>
      <c r="B2" s="28" t="s">
        <v>2536</v>
      </c>
      <c r="C2" s="166" t="s">
        <v>85</v>
      </c>
      <c r="D2" s="167" t="s">
        <v>275</v>
      </c>
      <c r="E2" s="168" t="s">
        <v>1919</v>
      </c>
      <c r="F2" s="50" t="s">
        <v>2598</v>
      </c>
    </row>
    <row r="3" spans="1:6" ht="45" customHeight="1" x14ac:dyDescent="0.3">
      <c r="A3" s="165" t="s">
        <v>2533</v>
      </c>
      <c r="B3" s="28" t="s">
        <v>317</v>
      </c>
      <c r="C3" s="28" t="s">
        <v>85</v>
      </c>
      <c r="D3" s="18" t="s">
        <v>257</v>
      </c>
      <c r="E3" s="24" t="s">
        <v>92</v>
      </c>
      <c r="F3" s="18"/>
    </row>
    <row r="4" spans="1:6" ht="70.05" customHeight="1" x14ac:dyDescent="0.3">
      <c r="A4" s="24" t="s">
        <v>2599</v>
      </c>
      <c r="B4" s="28" t="s">
        <v>2600</v>
      </c>
      <c r="C4" s="28" t="s">
        <v>91</v>
      </c>
      <c r="D4" s="167" t="s">
        <v>275</v>
      </c>
      <c r="E4" s="18" t="s">
        <v>2601</v>
      </c>
      <c r="F4" s="18" t="s">
        <v>2602</v>
      </c>
    </row>
    <row r="5" spans="1:6" ht="60" customHeight="1" x14ac:dyDescent="0.3">
      <c r="A5" s="24" t="s">
        <v>2603</v>
      </c>
      <c r="B5" s="28" t="s">
        <v>35</v>
      </c>
      <c r="C5" s="28" t="s">
        <v>91</v>
      </c>
      <c r="D5" s="18" t="s">
        <v>257</v>
      </c>
      <c r="E5" s="18" t="s">
        <v>2604</v>
      </c>
      <c r="F5" s="24"/>
    </row>
    <row r="6" spans="1:6" ht="129.6" customHeight="1" x14ac:dyDescent="0.3">
      <c r="A6" s="28" t="s">
        <v>2605</v>
      </c>
      <c r="B6" s="28" t="s">
        <v>35</v>
      </c>
      <c r="C6" s="127"/>
      <c r="D6" s="18"/>
      <c r="E6" s="19"/>
      <c r="F6" s="19"/>
    </row>
    <row r="7" spans="1:6" s="170" customFormat="1" ht="135" customHeight="1" x14ac:dyDescent="0.3">
      <c r="A7" s="28" t="s">
        <v>2606</v>
      </c>
      <c r="B7" s="169" t="s">
        <v>35</v>
      </c>
      <c r="C7" s="28" t="s">
        <v>85</v>
      </c>
      <c r="D7" s="18" t="s">
        <v>257</v>
      </c>
      <c r="E7" s="18" t="s">
        <v>2607</v>
      </c>
      <c r="F7" s="18" t="s">
        <v>2608</v>
      </c>
    </row>
    <row r="8" spans="1:6" ht="41.4" x14ac:dyDescent="0.3">
      <c r="A8" s="24" t="s">
        <v>2609</v>
      </c>
      <c r="B8" s="28" t="s">
        <v>2610</v>
      </c>
      <c r="C8" s="28" t="s">
        <v>92</v>
      </c>
      <c r="D8" s="18" t="s">
        <v>257</v>
      </c>
      <c r="E8" s="28" t="s">
        <v>92</v>
      </c>
      <c r="F8" s="171" t="s">
        <v>2611</v>
      </c>
    </row>
    <row r="9" spans="1:6" ht="41.4" x14ac:dyDescent="0.3">
      <c r="A9" s="24" t="s">
        <v>2612</v>
      </c>
      <c r="B9" s="28" t="s">
        <v>54</v>
      </c>
      <c r="C9" s="28" t="s">
        <v>85</v>
      </c>
      <c r="D9" s="18" t="s">
        <v>257</v>
      </c>
      <c r="E9" s="28" t="s">
        <v>92</v>
      </c>
      <c r="F9" s="171"/>
    </row>
    <row r="12" spans="1:6" ht="27.6" x14ac:dyDescent="0.3">
      <c r="A12" s="173" t="s">
        <v>2613</v>
      </c>
    </row>
    <row r="15" spans="1:6" x14ac:dyDescent="0.3">
      <c r="A15" s="172"/>
    </row>
  </sheetData>
  <pageMargins left="0.7" right="0.7" top="0.75" bottom="0.75" header="0.3" footer="0.3"/>
  <pageSetup orientation="landscape" horizontalDpi="300" verticalDpi="300" r:id="rId1"/>
  <headerFooter>
    <oddHeader xml:space="preserve">&amp;CResponses to Linked Data Survey
(7 July - 15 August 2014)
0 Projects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431"/>
  <sheetViews>
    <sheetView zoomScale="90" zoomScaleNormal="90" workbookViewId="0">
      <pane xSplit="1" ySplit="1" topLeftCell="B2" activePane="bottomRight" state="frozen"/>
      <selection pane="topRight" activeCell="B1" sqref="B1"/>
      <selection pane="bottomLeft" activeCell="A2" sqref="A2"/>
      <selection pane="bottomRight"/>
    </sheetView>
  </sheetViews>
  <sheetFormatPr defaultColWidth="8.88671875" defaultRowHeight="14.4" x14ac:dyDescent="0.3"/>
  <cols>
    <col min="1" max="1" width="25.6640625" style="13" customWidth="1"/>
    <col min="2" max="2" width="8.6640625" style="99" customWidth="1"/>
    <col min="3" max="3" width="10.6640625" style="13" customWidth="1"/>
    <col min="4" max="5" width="15.6640625" style="99" customWidth="1"/>
    <col min="6" max="6" width="30.6640625" style="98" customWidth="1"/>
    <col min="7" max="7" width="100.6640625" style="96" customWidth="1"/>
    <col min="8" max="10" width="15.6640625" style="96" customWidth="1"/>
    <col min="11" max="11" width="30.6640625" style="97" customWidth="1"/>
    <col min="12" max="12" width="25.6640625" style="13" customWidth="1"/>
    <col min="13" max="13" width="12.6640625" style="96" customWidth="1"/>
    <col min="14" max="14" width="20.6640625" style="96" customWidth="1"/>
    <col min="15" max="15" width="22.6640625" style="96" customWidth="1"/>
    <col min="16" max="16" width="20.6640625" style="96" customWidth="1"/>
    <col min="17" max="17" width="20.6640625" style="13" customWidth="1"/>
    <col min="18" max="18" width="28.6640625" style="96" customWidth="1"/>
    <col min="19" max="19" width="22.6640625" style="13" customWidth="1"/>
    <col min="20" max="20" width="20.6640625" style="13" customWidth="1"/>
    <col min="21" max="21" width="25.6640625" style="13" customWidth="1"/>
    <col min="22" max="23" width="30.6640625" style="13" customWidth="1"/>
    <col min="24" max="24" width="25.6640625" style="13" customWidth="1"/>
    <col min="25" max="25" width="28.6640625" style="13" customWidth="1"/>
    <col min="26" max="26" width="22.6640625" style="13" customWidth="1"/>
    <col min="27" max="28" width="15.6640625" style="13" customWidth="1"/>
    <col min="29" max="29" width="18.6640625" style="13" customWidth="1"/>
    <col min="30" max="30" width="25.6640625" style="13" customWidth="1"/>
    <col min="31" max="31" width="15.6640625" style="95" customWidth="1"/>
    <col min="32" max="32" width="20.6640625" style="13" customWidth="1"/>
    <col min="33" max="33" width="30.6640625" style="13" customWidth="1"/>
    <col min="34" max="34" width="40.6640625" style="13" customWidth="1"/>
    <col min="35" max="35" width="13.6640625" style="13" customWidth="1"/>
    <col min="36" max="36" width="15.6640625" style="13" customWidth="1"/>
    <col min="37" max="37" width="35.6640625" style="13" customWidth="1"/>
    <col min="38" max="38" width="22.6640625" style="13" customWidth="1"/>
    <col min="39" max="16384" width="8.88671875" style="13"/>
  </cols>
  <sheetData>
    <row r="1" spans="1:38" s="140" customFormat="1" ht="129.6" customHeight="1" x14ac:dyDescent="0.3">
      <c r="A1" s="149" t="s">
        <v>0</v>
      </c>
      <c r="B1" s="148" t="s">
        <v>89</v>
      </c>
      <c r="C1" s="142" t="s">
        <v>1</v>
      </c>
      <c r="D1" s="127" t="s">
        <v>36</v>
      </c>
      <c r="E1" s="127" t="s">
        <v>81</v>
      </c>
      <c r="F1" s="147" t="s">
        <v>2</v>
      </c>
      <c r="G1" s="41" t="s">
        <v>3</v>
      </c>
      <c r="H1" s="41" t="s">
        <v>4</v>
      </c>
      <c r="I1" s="41" t="s">
        <v>5</v>
      </c>
      <c r="J1" s="41" t="s">
        <v>6</v>
      </c>
      <c r="K1" s="141" t="s">
        <v>7</v>
      </c>
      <c r="L1" s="126" t="s">
        <v>8</v>
      </c>
      <c r="M1" s="41" t="s">
        <v>9</v>
      </c>
      <c r="N1" s="41" t="s">
        <v>10</v>
      </c>
      <c r="O1" s="41" t="s">
        <v>11</v>
      </c>
      <c r="P1" s="41" t="s">
        <v>12</v>
      </c>
      <c r="Q1" s="126" t="s">
        <v>13</v>
      </c>
      <c r="R1" s="146" t="s">
        <v>14</v>
      </c>
      <c r="S1" s="145" t="s">
        <v>15</v>
      </c>
      <c r="T1" s="145" t="s">
        <v>16</v>
      </c>
      <c r="U1" s="145" t="s">
        <v>17</v>
      </c>
      <c r="V1" s="145" t="s">
        <v>18</v>
      </c>
      <c r="W1" s="145" t="s">
        <v>19</v>
      </c>
      <c r="X1" s="145" t="s">
        <v>20</v>
      </c>
      <c r="Y1" s="144" t="s">
        <v>21</v>
      </c>
      <c r="Z1" s="144" t="s">
        <v>22</v>
      </c>
      <c r="AA1" s="144" t="s">
        <v>23</v>
      </c>
      <c r="AB1" s="144" t="s">
        <v>24</v>
      </c>
      <c r="AC1" s="144" t="s">
        <v>25</v>
      </c>
      <c r="AD1" s="144" t="s">
        <v>26</v>
      </c>
      <c r="AE1" s="144" t="s">
        <v>27</v>
      </c>
      <c r="AF1" s="144" t="s">
        <v>349</v>
      </c>
      <c r="AG1" s="144" t="s">
        <v>28</v>
      </c>
      <c r="AH1" s="144" t="s">
        <v>29</v>
      </c>
      <c r="AI1" s="143" t="s">
        <v>30</v>
      </c>
      <c r="AJ1" s="143" t="s">
        <v>31</v>
      </c>
      <c r="AK1" s="143" t="s">
        <v>32</v>
      </c>
      <c r="AL1" s="143" t="s">
        <v>33</v>
      </c>
    </row>
    <row r="2" spans="1:38" s="140" customFormat="1" ht="220.2" customHeight="1" x14ac:dyDescent="0.3">
      <c r="A2" s="129" t="s">
        <v>2508</v>
      </c>
      <c r="B2" s="28" t="s">
        <v>91</v>
      </c>
      <c r="C2" s="142" t="s">
        <v>969</v>
      </c>
      <c r="D2" s="127">
        <v>6</v>
      </c>
      <c r="E2" s="127">
        <v>2</v>
      </c>
      <c r="F2" s="125" t="s">
        <v>2525</v>
      </c>
      <c r="G2" s="41" t="s">
        <v>2524</v>
      </c>
      <c r="H2" s="18" t="s">
        <v>132</v>
      </c>
      <c r="I2" s="18" t="s">
        <v>1504</v>
      </c>
      <c r="J2" s="41" t="s">
        <v>40</v>
      </c>
      <c r="K2" s="141" t="s">
        <v>2523</v>
      </c>
      <c r="L2" s="126" t="s">
        <v>2522</v>
      </c>
      <c r="M2" s="41" t="s">
        <v>53</v>
      </c>
      <c r="N2" s="41" t="s">
        <v>2521</v>
      </c>
      <c r="O2" s="18" t="s">
        <v>158</v>
      </c>
      <c r="P2" s="18" t="s">
        <v>42</v>
      </c>
      <c r="Q2" s="18" t="s">
        <v>159</v>
      </c>
      <c r="R2" s="41" t="s">
        <v>2520</v>
      </c>
      <c r="S2" s="126" t="s">
        <v>2519</v>
      </c>
      <c r="T2" s="126" t="s">
        <v>342</v>
      </c>
      <c r="U2" s="126" t="s">
        <v>2518</v>
      </c>
      <c r="V2" s="126" t="s">
        <v>2517</v>
      </c>
      <c r="W2" s="126" t="s">
        <v>2516</v>
      </c>
      <c r="X2" s="126" t="s">
        <v>2515</v>
      </c>
      <c r="Y2" s="126" t="s">
        <v>503</v>
      </c>
      <c r="Z2" s="126" t="s">
        <v>2514</v>
      </c>
      <c r="AA2" s="18" t="s">
        <v>383</v>
      </c>
      <c r="AB2" s="126" t="s">
        <v>2497</v>
      </c>
      <c r="AC2" s="126" t="s">
        <v>726</v>
      </c>
      <c r="AD2" s="126" t="s">
        <v>2513</v>
      </c>
      <c r="AE2" s="126" t="s">
        <v>2512</v>
      </c>
      <c r="AF2" s="126" t="s">
        <v>2511</v>
      </c>
      <c r="AG2" s="126" t="s">
        <v>1576</v>
      </c>
      <c r="AH2" s="126"/>
      <c r="AI2" s="126" t="s">
        <v>85</v>
      </c>
      <c r="AJ2" s="126" t="s">
        <v>257</v>
      </c>
      <c r="AK2" s="126" t="s">
        <v>2510</v>
      </c>
      <c r="AL2" s="126" t="s">
        <v>2509</v>
      </c>
    </row>
    <row r="3" spans="1:38" s="140" customFormat="1" ht="220.2" customHeight="1" x14ac:dyDescent="0.3">
      <c r="A3" s="129" t="s">
        <v>2508</v>
      </c>
      <c r="B3" s="28"/>
      <c r="C3" s="142" t="s">
        <v>969</v>
      </c>
      <c r="D3" s="127"/>
      <c r="E3" s="127"/>
      <c r="F3" s="125" t="s">
        <v>2507</v>
      </c>
      <c r="G3" s="41" t="s">
        <v>2506</v>
      </c>
      <c r="H3" s="18" t="s">
        <v>132</v>
      </c>
      <c r="I3" s="18" t="s">
        <v>1504</v>
      </c>
      <c r="J3" s="41" t="s">
        <v>68</v>
      </c>
      <c r="K3" s="141" t="s">
        <v>2505</v>
      </c>
      <c r="L3" s="126" t="s">
        <v>2504</v>
      </c>
      <c r="M3" s="41" t="s">
        <v>53</v>
      </c>
      <c r="N3" s="41" t="s">
        <v>2503</v>
      </c>
      <c r="O3" s="18" t="s">
        <v>2502</v>
      </c>
      <c r="P3" s="18" t="s">
        <v>2005</v>
      </c>
      <c r="Q3" s="23" t="s">
        <v>324</v>
      </c>
      <c r="R3" s="41" t="s">
        <v>464</v>
      </c>
      <c r="S3" s="126" t="s">
        <v>2501</v>
      </c>
      <c r="T3" s="126" t="s">
        <v>466</v>
      </c>
      <c r="U3" s="126" t="s">
        <v>2500</v>
      </c>
      <c r="V3" s="126" t="s">
        <v>2499</v>
      </c>
      <c r="W3" s="126" t="s">
        <v>2498</v>
      </c>
      <c r="X3" s="126" t="s">
        <v>2492</v>
      </c>
      <c r="Y3" s="126" t="s">
        <v>503</v>
      </c>
      <c r="Z3" s="126" t="s">
        <v>1836</v>
      </c>
      <c r="AA3" s="18" t="s">
        <v>408</v>
      </c>
      <c r="AB3" s="126" t="s">
        <v>2497</v>
      </c>
      <c r="AC3" s="126" t="s">
        <v>2496</v>
      </c>
      <c r="AD3" s="126" t="s">
        <v>2495</v>
      </c>
      <c r="AE3" s="126" t="s">
        <v>2494</v>
      </c>
      <c r="AF3" s="126" t="s">
        <v>2493</v>
      </c>
      <c r="AG3" s="126" t="s">
        <v>2266</v>
      </c>
      <c r="AH3" s="126" t="s">
        <v>2492</v>
      </c>
      <c r="AI3" s="126"/>
      <c r="AJ3" s="126"/>
      <c r="AK3" s="126"/>
      <c r="AL3" s="126"/>
    </row>
    <row r="4" spans="1:38" s="140" customFormat="1" ht="300" customHeight="1" x14ac:dyDescent="0.3">
      <c r="A4" s="18" t="s">
        <v>1232</v>
      </c>
      <c r="B4" s="28" t="s">
        <v>91</v>
      </c>
      <c r="C4" s="129" t="s">
        <v>494</v>
      </c>
      <c r="D4" s="70">
        <v>1</v>
      </c>
      <c r="E4" s="70">
        <v>1</v>
      </c>
      <c r="F4" s="125" t="s">
        <v>2491</v>
      </c>
      <c r="G4" s="41" t="s">
        <v>2490</v>
      </c>
      <c r="H4" s="18" t="s">
        <v>65</v>
      </c>
      <c r="I4" s="18" t="s">
        <v>1504</v>
      </c>
      <c r="J4" s="18" t="s">
        <v>52</v>
      </c>
      <c r="K4" s="141"/>
      <c r="L4" s="18" t="s">
        <v>1317</v>
      </c>
      <c r="M4" s="18" t="s">
        <v>53</v>
      </c>
      <c r="N4" s="41" t="s">
        <v>734</v>
      </c>
      <c r="O4" s="41" t="s">
        <v>892</v>
      </c>
      <c r="P4" s="18" t="s">
        <v>42</v>
      </c>
      <c r="Q4" s="18" t="s">
        <v>159</v>
      </c>
      <c r="R4" s="18" t="s">
        <v>1074</v>
      </c>
      <c r="S4" s="126" t="s">
        <v>2489</v>
      </c>
      <c r="T4" s="126" t="s">
        <v>2488</v>
      </c>
      <c r="U4" s="24" t="s">
        <v>92</v>
      </c>
      <c r="V4" s="126" t="s">
        <v>2487</v>
      </c>
      <c r="W4" s="126" t="s">
        <v>2031</v>
      </c>
      <c r="X4" s="126"/>
      <c r="Y4" s="18" t="s">
        <v>811</v>
      </c>
      <c r="Z4" s="18" t="s">
        <v>2080</v>
      </c>
      <c r="AA4" s="18" t="s">
        <v>1293</v>
      </c>
      <c r="AB4" s="18" t="s">
        <v>1478</v>
      </c>
      <c r="AC4" s="126" t="s">
        <v>504</v>
      </c>
      <c r="AD4" s="126" t="s">
        <v>2486</v>
      </c>
      <c r="AE4" s="18" t="s">
        <v>183</v>
      </c>
      <c r="AF4" s="126" t="s">
        <v>2077</v>
      </c>
      <c r="AG4" s="126" t="s">
        <v>1934</v>
      </c>
      <c r="AH4" s="126"/>
      <c r="AI4" s="24" t="s">
        <v>85</v>
      </c>
      <c r="AJ4" s="18" t="s">
        <v>257</v>
      </c>
      <c r="AK4" s="126" t="s">
        <v>2485</v>
      </c>
      <c r="AL4" s="126" t="s">
        <v>2484</v>
      </c>
    </row>
    <row r="5" spans="1:38" ht="259.95" customHeight="1" x14ac:dyDescent="0.3">
      <c r="A5" s="18" t="s">
        <v>129</v>
      </c>
      <c r="B5" s="24" t="s">
        <v>91</v>
      </c>
      <c r="C5" s="24" t="s">
        <v>35</v>
      </c>
      <c r="D5" s="70">
        <v>9</v>
      </c>
      <c r="E5" s="70">
        <v>5</v>
      </c>
      <c r="F5" s="49" t="s">
        <v>130</v>
      </c>
      <c r="G5" s="18" t="s">
        <v>2483</v>
      </c>
      <c r="H5" s="18" t="s">
        <v>132</v>
      </c>
      <c r="I5" s="18" t="s">
        <v>133</v>
      </c>
      <c r="J5" s="41" t="s">
        <v>91</v>
      </c>
      <c r="K5" s="18"/>
      <c r="L5" s="18" t="s">
        <v>2482</v>
      </c>
      <c r="M5" s="18" t="s">
        <v>53</v>
      </c>
      <c r="N5" s="18" t="s">
        <v>136</v>
      </c>
      <c r="O5" s="18" t="s">
        <v>2481</v>
      </c>
      <c r="P5" s="18" t="s">
        <v>42</v>
      </c>
      <c r="Q5" s="18" t="s">
        <v>2480</v>
      </c>
      <c r="R5" s="18" t="s">
        <v>1510</v>
      </c>
      <c r="S5" s="18" t="s">
        <v>2479</v>
      </c>
      <c r="T5" s="18" t="s">
        <v>2196</v>
      </c>
      <c r="U5" s="24" t="s">
        <v>92</v>
      </c>
      <c r="V5" s="18" t="s">
        <v>2478</v>
      </c>
      <c r="W5" s="18" t="s">
        <v>2443</v>
      </c>
      <c r="X5" s="18"/>
      <c r="Y5" s="18"/>
      <c r="Z5" s="18" t="s">
        <v>2477</v>
      </c>
      <c r="AA5" s="18" t="s">
        <v>115</v>
      </c>
      <c r="AB5" s="18" t="s">
        <v>147</v>
      </c>
      <c r="AC5" s="18" t="s">
        <v>1449</v>
      </c>
      <c r="AD5" s="18" t="s">
        <v>2476</v>
      </c>
      <c r="AE5" s="18" t="s">
        <v>119</v>
      </c>
      <c r="AF5" s="18" t="s">
        <v>2475</v>
      </c>
      <c r="AG5" s="18" t="s">
        <v>1586</v>
      </c>
      <c r="AH5" s="18"/>
      <c r="AI5" s="24" t="s">
        <v>91</v>
      </c>
      <c r="AJ5" s="18" t="s">
        <v>186</v>
      </c>
      <c r="AK5" s="18" t="s">
        <v>2474</v>
      </c>
      <c r="AL5" s="18" t="s">
        <v>2473</v>
      </c>
    </row>
    <row r="6" spans="1:38" ht="240" customHeight="1" x14ac:dyDescent="0.3">
      <c r="A6" s="18" t="s">
        <v>129</v>
      </c>
      <c r="B6" s="24"/>
      <c r="C6" s="24" t="s">
        <v>35</v>
      </c>
      <c r="D6" s="70"/>
      <c r="E6" s="70"/>
      <c r="F6" s="49" t="s">
        <v>2472</v>
      </c>
      <c r="G6" s="18" t="s">
        <v>2471</v>
      </c>
      <c r="H6" s="18" t="s">
        <v>132</v>
      </c>
      <c r="I6" s="18" t="s">
        <v>155</v>
      </c>
      <c r="J6" s="41" t="s">
        <v>68</v>
      </c>
      <c r="K6" s="18"/>
      <c r="L6" s="18" t="s">
        <v>1502</v>
      </c>
      <c r="M6" s="18" t="s">
        <v>53</v>
      </c>
      <c r="N6" s="18" t="s">
        <v>157</v>
      </c>
      <c r="O6" s="18" t="s">
        <v>158</v>
      </c>
      <c r="P6" s="18" t="s">
        <v>42</v>
      </c>
      <c r="Q6" s="18" t="s">
        <v>324</v>
      </c>
      <c r="R6" s="18" t="s">
        <v>1155</v>
      </c>
      <c r="S6" s="18" t="s">
        <v>2470</v>
      </c>
      <c r="T6" s="18" t="s">
        <v>704</v>
      </c>
      <c r="U6" s="24" t="s">
        <v>92</v>
      </c>
      <c r="V6" s="18" t="s">
        <v>2462</v>
      </c>
      <c r="W6" s="18"/>
      <c r="X6" s="18"/>
      <c r="Y6" s="18" t="s">
        <v>166</v>
      </c>
      <c r="Z6" s="18" t="s">
        <v>2469</v>
      </c>
      <c r="AA6" s="18" t="s">
        <v>167</v>
      </c>
      <c r="AB6" s="18" t="s">
        <v>147</v>
      </c>
      <c r="AC6" s="18" t="s">
        <v>1449</v>
      </c>
      <c r="AD6" s="18" t="s">
        <v>2468</v>
      </c>
      <c r="AE6" s="18" t="s">
        <v>119</v>
      </c>
      <c r="AF6" s="18" t="s">
        <v>2467</v>
      </c>
      <c r="AG6" s="18" t="s">
        <v>2458</v>
      </c>
      <c r="AH6" s="18"/>
      <c r="AI6" s="24"/>
      <c r="AJ6" s="18"/>
      <c r="AK6" s="18"/>
      <c r="AL6" s="18"/>
    </row>
    <row r="7" spans="1:38" ht="220.2" customHeight="1" x14ac:dyDescent="0.3">
      <c r="A7" s="18" t="s">
        <v>129</v>
      </c>
      <c r="B7" s="24"/>
      <c r="C7" s="24" t="s">
        <v>35</v>
      </c>
      <c r="D7" s="70"/>
      <c r="E7" s="70"/>
      <c r="F7" s="49" t="s">
        <v>2466</v>
      </c>
      <c r="G7" s="18" t="s">
        <v>2465</v>
      </c>
      <c r="H7" s="18" t="s">
        <v>38</v>
      </c>
      <c r="I7" s="18" t="s">
        <v>155</v>
      </c>
      <c r="J7" s="41" t="s">
        <v>68</v>
      </c>
      <c r="K7" s="18"/>
      <c r="L7" s="18" t="s">
        <v>1502</v>
      </c>
      <c r="M7" s="18" t="s">
        <v>53</v>
      </c>
      <c r="N7" s="18" t="s">
        <v>157</v>
      </c>
      <c r="O7" s="18" t="s">
        <v>158</v>
      </c>
      <c r="P7" s="18" t="s">
        <v>42</v>
      </c>
      <c r="Q7" s="18" t="s">
        <v>324</v>
      </c>
      <c r="R7" s="18" t="s">
        <v>2447</v>
      </c>
      <c r="S7" s="18" t="s">
        <v>2464</v>
      </c>
      <c r="T7" s="18" t="s">
        <v>2463</v>
      </c>
      <c r="U7" s="24"/>
      <c r="V7" s="18" t="s">
        <v>2462</v>
      </c>
      <c r="W7" s="18"/>
      <c r="X7" s="18"/>
      <c r="Y7" s="18" t="s">
        <v>166</v>
      </c>
      <c r="Z7" s="18" t="s">
        <v>2461</v>
      </c>
      <c r="AA7" s="18" t="s">
        <v>167</v>
      </c>
      <c r="AB7" s="18" t="s">
        <v>147</v>
      </c>
      <c r="AC7" s="18" t="s">
        <v>1449</v>
      </c>
      <c r="AD7" s="18" t="s">
        <v>2460</v>
      </c>
      <c r="AE7" s="18" t="s">
        <v>119</v>
      </c>
      <c r="AF7" s="18" t="s">
        <v>2459</v>
      </c>
      <c r="AG7" s="18" t="s">
        <v>2458</v>
      </c>
      <c r="AH7" s="18"/>
      <c r="AI7" s="24"/>
      <c r="AJ7" s="18"/>
      <c r="AK7" s="18"/>
      <c r="AL7" s="18"/>
    </row>
    <row r="8" spans="1:38" ht="280.2" customHeight="1" x14ac:dyDescent="0.3">
      <c r="A8" s="18" t="s">
        <v>129</v>
      </c>
      <c r="B8" s="24"/>
      <c r="C8" s="24" t="s">
        <v>35</v>
      </c>
      <c r="D8" s="70"/>
      <c r="E8" s="70"/>
      <c r="F8" s="51" t="s">
        <v>170</v>
      </c>
      <c r="G8" s="18" t="s">
        <v>2457</v>
      </c>
      <c r="H8" s="18" t="s">
        <v>132</v>
      </c>
      <c r="I8" s="18" t="s">
        <v>172</v>
      </c>
      <c r="J8" s="41" t="s">
        <v>91</v>
      </c>
      <c r="K8" s="18"/>
      <c r="L8" s="18" t="s">
        <v>1317</v>
      </c>
      <c r="M8" s="18" t="s">
        <v>53</v>
      </c>
      <c r="N8" s="18" t="s">
        <v>136</v>
      </c>
      <c r="O8" s="18" t="s">
        <v>2456</v>
      </c>
      <c r="P8" s="18" t="s">
        <v>42</v>
      </c>
      <c r="Q8" s="18" t="s">
        <v>2455</v>
      </c>
      <c r="R8" s="18" t="s">
        <v>903</v>
      </c>
      <c r="S8" s="18" t="s">
        <v>2446</v>
      </c>
      <c r="T8" s="18" t="s">
        <v>2445</v>
      </c>
      <c r="U8" s="18" t="s">
        <v>92</v>
      </c>
      <c r="V8" s="18" t="s">
        <v>1481</v>
      </c>
      <c r="W8" s="18" t="s">
        <v>2443</v>
      </c>
      <c r="X8" s="18"/>
      <c r="Y8" s="18" t="s">
        <v>1160</v>
      </c>
      <c r="Z8" s="18" t="s">
        <v>2454</v>
      </c>
      <c r="AA8" s="18" t="s">
        <v>115</v>
      </c>
      <c r="AB8" s="18" t="s">
        <v>147</v>
      </c>
      <c r="AC8" s="18" t="s">
        <v>1449</v>
      </c>
      <c r="AD8" s="18" t="s">
        <v>2453</v>
      </c>
      <c r="AE8" s="18" t="s">
        <v>119</v>
      </c>
      <c r="AF8" s="18" t="s">
        <v>2452</v>
      </c>
      <c r="AG8" s="18"/>
      <c r="AH8" s="18"/>
      <c r="AI8" s="24"/>
      <c r="AJ8" s="18"/>
      <c r="AK8" s="18"/>
      <c r="AL8" s="18"/>
    </row>
    <row r="9" spans="1:38" ht="259.95" customHeight="1" x14ac:dyDescent="0.3">
      <c r="A9" s="18" t="s">
        <v>129</v>
      </c>
      <c r="B9" s="24"/>
      <c r="C9" s="24" t="s">
        <v>35</v>
      </c>
      <c r="D9" s="70"/>
      <c r="E9" s="70"/>
      <c r="F9" s="49" t="s">
        <v>2451</v>
      </c>
      <c r="G9" s="18" t="s">
        <v>2450</v>
      </c>
      <c r="H9" s="18" t="s">
        <v>2449</v>
      </c>
      <c r="I9" s="18" t="s">
        <v>172</v>
      </c>
      <c r="J9" s="41" t="s">
        <v>91</v>
      </c>
      <c r="K9" s="18"/>
      <c r="L9" s="18" t="s">
        <v>1317</v>
      </c>
      <c r="M9" s="18" t="s">
        <v>53</v>
      </c>
      <c r="N9" s="18" t="s">
        <v>136</v>
      </c>
      <c r="O9" s="18" t="s">
        <v>2448</v>
      </c>
      <c r="P9" s="18" t="s">
        <v>42</v>
      </c>
      <c r="Q9" s="18" t="s">
        <v>324</v>
      </c>
      <c r="R9" s="18" t="s">
        <v>2447</v>
      </c>
      <c r="S9" s="18" t="s">
        <v>2446</v>
      </c>
      <c r="T9" s="18" t="s">
        <v>2445</v>
      </c>
      <c r="U9" s="18" t="s">
        <v>92</v>
      </c>
      <c r="V9" s="18" t="s">
        <v>2444</v>
      </c>
      <c r="W9" s="18" t="s">
        <v>2443</v>
      </c>
      <c r="X9" s="18"/>
      <c r="Y9" s="18" t="s">
        <v>166</v>
      </c>
      <c r="Z9" s="18" t="s">
        <v>2442</v>
      </c>
      <c r="AA9" s="18" t="s">
        <v>115</v>
      </c>
      <c r="AB9" s="18" t="s">
        <v>147</v>
      </c>
      <c r="AC9" s="18" t="s">
        <v>1449</v>
      </c>
      <c r="AD9" s="18" t="s">
        <v>2441</v>
      </c>
      <c r="AE9" s="18" t="s">
        <v>119</v>
      </c>
      <c r="AF9" s="18" t="s">
        <v>2440</v>
      </c>
      <c r="AG9" s="18" t="s">
        <v>1991</v>
      </c>
      <c r="AH9" s="18"/>
      <c r="AI9" s="24"/>
      <c r="AJ9" s="18"/>
      <c r="AK9" s="18"/>
      <c r="AL9" s="18"/>
    </row>
    <row r="10" spans="1:38" ht="160.19999999999999" customHeight="1" x14ac:dyDescent="0.3">
      <c r="A10" s="18" t="s">
        <v>1233</v>
      </c>
      <c r="B10" s="24" t="s">
        <v>91</v>
      </c>
      <c r="C10" s="24" t="s">
        <v>35</v>
      </c>
      <c r="D10" s="70">
        <v>1</v>
      </c>
      <c r="E10" s="70">
        <v>1</v>
      </c>
      <c r="F10" s="45" t="s">
        <v>1017</v>
      </c>
      <c r="G10" s="18" t="s">
        <v>2439</v>
      </c>
      <c r="H10" s="18" t="s">
        <v>50</v>
      </c>
      <c r="I10" s="18" t="s">
        <v>51</v>
      </c>
      <c r="J10" s="18" t="s">
        <v>52</v>
      </c>
      <c r="K10" s="18"/>
      <c r="L10" s="18" t="s">
        <v>1385</v>
      </c>
      <c r="M10" s="23" t="s">
        <v>41</v>
      </c>
      <c r="N10" s="18" t="s">
        <v>2438</v>
      </c>
      <c r="O10" s="18" t="s">
        <v>2437</v>
      </c>
      <c r="P10" s="18" t="s">
        <v>42</v>
      </c>
      <c r="Q10" s="18" t="s">
        <v>159</v>
      </c>
      <c r="R10" s="18"/>
      <c r="S10" s="18"/>
      <c r="T10" s="18"/>
      <c r="U10" s="18"/>
      <c r="V10" s="18"/>
      <c r="W10" s="18"/>
      <c r="X10" s="18"/>
      <c r="Y10" s="18" t="s">
        <v>2029</v>
      </c>
      <c r="Z10" s="18" t="s">
        <v>2436</v>
      </c>
      <c r="AA10" s="18" t="s">
        <v>115</v>
      </c>
      <c r="AB10" s="18" t="s">
        <v>2435</v>
      </c>
      <c r="AC10" s="18" t="s">
        <v>61</v>
      </c>
      <c r="AD10" s="18" t="s">
        <v>2434</v>
      </c>
      <c r="AE10" s="18" t="s">
        <v>1410</v>
      </c>
      <c r="AF10" s="18" t="s">
        <v>2433</v>
      </c>
      <c r="AG10" s="18" t="s">
        <v>2422</v>
      </c>
      <c r="AH10" s="18" t="s">
        <v>2432</v>
      </c>
      <c r="AI10" s="24" t="s">
        <v>85</v>
      </c>
      <c r="AJ10" s="18" t="s">
        <v>86</v>
      </c>
      <c r="AK10" s="24" t="s">
        <v>92</v>
      </c>
      <c r="AL10" s="18" t="s">
        <v>2431</v>
      </c>
    </row>
    <row r="11" spans="1:38" ht="160.19999999999999" customHeight="1" x14ac:dyDescent="0.3">
      <c r="A11" s="18" t="s">
        <v>1234</v>
      </c>
      <c r="B11" s="24" t="s">
        <v>91</v>
      </c>
      <c r="C11" s="24" t="s">
        <v>35</v>
      </c>
      <c r="D11" s="70">
        <v>1</v>
      </c>
      <c r="E11" s="70">
        <v>1</v>
      </c>
      <c r="F11" s="139" t="s">
        <v>2430</v>
      </c>
      <c r="G11" s="18" t="s">
        <v>2429</v>
      </c>
      <c r="H11" s="18" t="s">
        <v>2428</v>
      </c>
      <c r="I11" s="18" t="s">
        <v>215</v>
      </c>
      <c r="J11" s="18" t="s">
        <v>52</v>
      </c>
      <c r="K11" s="18" t="s">
        <v>2427</v>
      </c>
      <c r="L11" s="18" t="s">
        <v>1317</v>
      </c>
      <c r="M11" s="23" t="s">
        <v>41</v>
      </c>
      <c r="N11" s="18" t="s">
        <v>2426</v>
      </c>
      <c r="O11" s="18" t="s">
        <v>2012</v>
      </c>
      <c r="P11" s="18" t="s">
        <v>42</v>
      </c>
      <c r="Q11" s="18" t="s">
        <v>159</v>
      </c>
      <c r="R11" s="18"/>
      <c r="S11" s="18"/>
      <c r="T11" s="18"/>
      <c r="U11" s="18"/>
      <c r="V11" s="18"/>
      <c r="W11" s="18"/>
      <c r="X11" s="18"/>
      <c r="Y11" s="18" t="s">
        <v>252</v>
      </c>
      <c r="Z11" s="18" t="s">
        <v>2425</v>
      </c>
      <c r="AA11" s="18" t="s">
        <v>115</v>
      </c>
      <c r="AB11" s="18" t="s">
        <v>77</v>
      </c>
      <c r="AC11" s="18" t="s">
        <v>2424</v>
      </c>
      <c r="AD11" s="18" t="s">
        <v>447</v>
      </c>
      <c r="AE11" s="18" t="s">
        <v>1410</v>
      </c>
      <c r="AF11" s="18" t="s">
        <v>2423</v>
      </c>
      <c r="AG11" s="18" t="s">
        <v>2422</v>
      </c>
      <c r="AH11" s="18" t="s">
        <v>2421</v>
      </c>
      <c r="AI11" s="24" t="s">
        <v>92</v>
      </c>
      <c r="AJ11" s="18" t="s">
        <v>257</v>
      </c>
      <c r="AK11" s="24" t="s">
        <v>92</v>
      </c>
      <c r="AL11" s="18" t="s">
        <v>2420</v>
      </c>
    </row>
    <row r="12" spans="1:38" ht="240" customHeight="1" x14ac:dyDescent="0.3">
      <c r="A12" s="18" t="s">
        <v>612</v>
      </c>
      <c r="B12" s="24" t="s">
        <v>91</v>
      </c>
      <c r="C12" s="24" t="s">
        <v>54</v>
      </c>
      <c r="D12" s="70">
        <v>1</v>
      </c>
      <c r="E12" s="70">
        <v>1</v>
      </c>
      <c r="F12" s="133" t="s">
        <v>2419</v>
      </c>
      <c r="G12" s="23" t="s">
        <v>2418</v>
      </c>
      <c r="H12" s="18" t="s">
        <v>132</v>
      </c>
      <c r="I12" s="18" t="s">
        <v>215</v>
      </c>
      <c r="J12" s="24" t="s">
        <v>68</v>
      </c>
      <c r="K12" s="18" t="s">
        <v>2417</v>
      </c>
      <c r="L12" s="18" t="s">
        <v>1317</v>
      </c>
      <c r="M12" s="18" t="s">
        <v>53</v>
      </c>
      <c r="N12" s="18" t="s">
        <v>2416</v>
      </c>
      <c r="O12" s="18" t="s">
        <v>2415</v>
      </c>
      <c r="P12" s="18" t="s">
        <v>42</v>
      </c>
      <c r="Q12" s="18" t="s">
        <v>483</v>
      </c>
      <c r="R12" s="18" t="s">
        <v>1702</v>
      </c>
      <c r="S12" s="18" t="s">
        <v>2414</v>
      </c>
      <c r="T12" s="18" t="s">
        <v>248</v>
      </c>
      <c r="U12" s="18" t="s">
        <v>2413</v>
      </c>
      <c r="V12" s="18" t="s">
        <v>2412</v>
      </c>
      <c r="W12" s="18" t="s">
        <v>2411</v>
      </c>
      <c r="X12" s="23" t="s">
        <v>2410</v>
      </c>
      <c r="Y12" s="18" t="s">
        <v>625</v>
      </c>
      <c r="Z12" s="18" t="s">
        <v>2409</v>
      </c>
      <c r="AA12" s="18" t="s">
        <v>115</v>
      </c>
      <c r="AB12" s="18" t="s">
        <v>2408</v>
      </c>
      <c r="AC12" s="18" t="s">
        <v>1062</v>
      </c>
      <c r="AD12" s="18" t="s">
        <v>2407</v>
      </c>
      <c r="AE12" s="18" t="s">
        <v>2406</v>
      </c>
      <c r="AF12" s="29" t="s">
        <v>2405</v>
      </c>
      <c r="AG12" s="23" t="s">
        <v>2115</v>
      </c>
      <c r="AH12" s="18" t="s">
        <v>2404</v>
      </c>
      <c r="AI12" s="24" t="s">
        <v>91</v>
      </c>
      <c r="AJ12" s="18" t="s">
        <v>186</v>
      </c>
      <c r="AK12" s="18" t="s">
        <v>2403</v>
      </c>
      <c r="AL12" s="18" t="s">
        <v>2402</v>
      </c>
    </row>
    <row r="13" spans="1:38" ht="259.95" customHeight="1" x14ac:dyDescent="0.3">
      <c r="A13" s="18" t="s">
        <v>802</v>
      </c>
      <c r="B13" s="24" t="s">
        <v>91</v>
      </c>
      <c r="C13" s="24" t="s">
        <v>803</v>
      </c>
      <c r="D13" s="70">
        <v>1</v>
      </c>
      <c r="E13" s="70">
        <v>1</v>
      </c>
      <c r="F13" s="22" t="s">
        <v>2401</v>
      </c>
      <c r="G13" s="23" t="s">
        <v>2400</v>
      </c>
      <c r="H13" s="18" t="s">
        <v>2399</v>
      </c>
      <c r="I13" s="18" t="s">
        <v>1860</v>
      </c>
      <c r="J13" s="18" t="s">
        <v>52</v>
      </c>
      <c r="K13" s="18"/>
      <c r="L13" s="18" t="s">
        <v>2398</v>
      </c>
      <c r="M13" s="23" t="s">
        <v>41</v>
      </c>
      <c r="N13" s="18" t="s">
        <v>808</v>
      </c>
      <c r="O13" s="18" t="s">
        <v>2397</v>
      </c>
      <c r="P13" s="18" t="s">
        <v>2094</v>
      </c>
      <c r="Q13" s="23" t="s">
        <v>324</v>
      </c>
      <c r="R13" s="18"/>
      <c r="S13" s="18"/>
      <c r="T13" s="18"/>
      <c r="U13" s="18"/>
      <c r="V13" s="18"/>
      <c r="W13" s="18"/>
      <c r="X13" s="18"/>
      <c r="Y13" s="18" t="s">
        <v>811</v>
      </c>
      <c r="Z13" s="18" t="s">
        <v>1580</v>
      </c>
      <c r="AA13" s="18" t="s">
        <v>167</v>
      </c>
      <c r="AB13" s="18" t="s">
        <v>2396</v>
      </c>
      <c r="AC13" s="18" t="s">
        <v>2395</v>
      </c>
      <c r="AD13" s="18" t="s">
        <v>2394</v>
      </c>
      <c r="AE13" s="18" t="s">
        <v>814</v>
      </c>
      <c r="AF13" s="18" t="s">
        <v>2393</v>
      </c>
      <c r="AG13" s="18" t="s">
        <v>2392</v>
      </c>
      <c r="AH13" s="18" t="s">
        <v>817</v>
      </c>
      <c r="AI13" s="24" t="s">
        <v>85</v>
      </c>
      <c r="AJ13" s="18" t="s">
        <v>257</v>
      </c>
      <c r="AK13" s="24" t="s">
        <v>92</v>
      </c>
      <c r="AL13" s="18" t="s">
        <v>818</v>
      </c>
    </row>
    <row r="14" spans="1:38" ht="280.2" customHeight="1" x14ac:dyDescent="0.3">
      <c r="A14" s="18" t="s">
        <v>2391</v>
      </c>
      <c r="B14" s="24" t="s">
        <v>91</v>
      </c>
      <c r="C14" s="24" t="s">
        <v>494</v>
      </c>
      <c r="D14" s="70">
        <v>1</v>
      </c>
      <c r="E14" s="70">
        <v>1</v>
      </c>
      <c r="F14" s="125" t="s">
        <v>2390</v>
      </c>
      <c r="G14" s="23" t="s">
        <v>2389</v>
      </c>
      <c r="H14" s="18" t="s">
        <v>132</v>
      </c>
      <c r="I14" s="18" t="s">
        <v>215</v>
      </c>
      <c r="J14" s="24" t="s">
        <v>91</v>
      </c>
      <c r="K14" s="18"/>
      <c r="L14" s="18" t="s">
        <v>1297</v>
      </c>
      <c r="M14" s="18" t="s">
        <v>53</v>
      </c>
      <c r="N14" s="18" t="s">
        <v>1868</v>
      </c>
      <c r="O14" s="18" t="s">
        <v>158</v>
      </c>
      <c r="P14" s="18" t="s">
        <v>42</v>
      </c>
      <c r="Q14" s="18" t="s">
        <v>159</v>
      </c>
      <c r="R14" s="18" t="s">
        <v>543</v>
      </c>
      <c r="S14" s="18" t="s">
        <v>2388</v>
      </c>
      <c r="T14" s="18" t="s">
        <v>342</v>
      </c>
      <c r="U14" s="18"/>
      <c r="V14" s="18"/>
      <c r="W14" s="18"/>
      <c r="X14" s="18"/>
      <c r="Y14" s="18" t="s">
        <v>811</v>
      </c>
      <c r="Z14" s="18" t="s">
        <v>2387</v>
      </c>
      <c r="AA14" s="18" t="s">
        <v>167</v>
      </c>
      <c r="AB14" s="18" t="s">
        <v>205</v>
      </c>
      <c r="AC14" s="18" t="s">
        <v>2386</v>
      </c>
      <c r="AD14" s="18" t="s">
        <v>2385</v>
      </c>
      <c r="AE14" s="18"/>
      <c r="AF14" s="18"/>
      <c r="AG14" s="18"/>
      <c r="AH14" s="18"/>
      <c r="AI14" s="24" t="s">
        <v>91</v>
      </c>
      <c r="AJ14" s="18" t="s">
        <v>186</v>
      </c>
      <c r="AK14" s="24" t="s">
        <v>92</v>
      </c>
      <c r="AL14" s="18"/>
    </row>
    <row r="15" spans="1:38" ht="259.95" customHeight="1" x14ac:dyDescent="0.3">
      <c r="A15" s="18" t="s">
        <v>1238</v>
      </c>
      <c r="B15" s="24" t="s">
        <v>91</v>
      </c>
      <c r="C15" s="24" t="s">
        <v>494</v>
      </c>
      <c r="D15" s="70">
        <v>1</v>
      </c>
      <c r="E15" s="70">
        <v>1</v>
      </c>
      <c r="F15" s="125" t="s">
        <v>2384</v>
      </c>
      <c r="G15" s="23" t="s">
        <v>2383</v>
      </c>
      <c r="H15" s="18" t="s">
        <v>65</v>
      </c>
      <c r="I15" s="18" t="s">
        <v>1405</v>
      </c>
      <c r="J15" s="18" t="s">
        <v>52</v>
      </c>
      <c r="K15" s="18"/>
      <c r="L15" s="18" t="s">
        <v>1754</v>
      </c>
      <c r="M15" s="23" t="s">
        <v>41</v>
      </c>
      <c r="N15" s="18" t="s">
        <v>245</v>
      </c>
      <c r="O15" s="18" t="s">
        <v>158</v>
      </c>
      <c r="P15" s="18" t="s">
        <v>42</v>
      </c>
      <c r="Q15" s="18" t="s">
        <v>159</v>
      </c>
      <c r="R15" s="18"/>
      <c r="S15" s="18"/>
      <c r="T15" s="18"/>
      <c r="U15" s="18"/>
      <c r="V15" s="18"/>
      <c r="W15" s="18"/>
      <c r="X15" s="18"/>
      <c r="Y15" s="18" t="s">
        <v>2382</v>
      </c>
      <c r="Z15" s="18" t="s">
        <v>2381</v>
      </c>
      <c r="AA15" s="18" t="s">
        <v>1293</v>
      </c>
      <c r="AB15" s="18" t="s">
        <v>77</v>
      </c>
      <c r="AC15" s="18" t="s">
        <v>2380</v>
      </c>
      <c r="AD15" s="18" t="s">
        <v>2379</v>
      </c>
      <c r="AE15" s="18" t="s">
        <v>1410</v>
      </c>
      <c r="AF15" s="18" t="s">
        <v>2378</v>
      </c>
      <c r="AG15" s="18" t="s">
        <v>2377</v>
      </c>
      <c r="AH15" s="18" t="s">
        <v>2376</v>
      </c>
      <c r="AI15" s="24" t="s">
        <v>85</v>
      </c>
      <c r="AJ15" s="18" t="s">
        <v>257</v>
      </c>
      <c r="AK15" s="18" t="s">
        <v>2375</v>
      </c>
      <c r="AL15" s="18" t="s">
        <v>2374</v>
      </c>
    </row>
    <row r="16" spans="1:38" ht="259.95" customHeight="1" x14ac:dyDescent="0.3">
      <c r="A16" s="18" t="s">
        <v>1239</v>
      </c>
      <c r="B16" s="24" t="s">
        <v>91</v>
      </c>
      <c r="C16" s="24" t="s">
        <v>494</v>
      </c>
      <c r="D16" s="70">
        <v>1</v>
      </c>
      <c r="E16" s="70">
        <v>1</v>
      </c>
      <c r="F16" s="125" t="s">
        <v>2373</v>
      </c>
      <c r="G16" s="23" t="s">
        <v>2372</v>
      </c>
      <c r="H16" s="18" t="s">
        <v>132</v>
      </c>
      <c r="I16" s="18" t="s">
        <v>1504</v>
      </c>
      <c r="J16" s="24" t="s">
        <v>91</v>
      </c>
      <c r="K16" s="18"/>
      <c r="L16" s="18" t="s">
        <v>1565</v>
      </c>
      <c r="M16" s="23" t="s">
        <v>41</v>
      </c>
      <c r="N16" s="18" t="s">
        <v>734</v>
      </c>
      <c r="O16" s="18" t="s">
        <v>158</v>
      </c>
      <c r="P16" s="18" t="s">
        <v>42</v>
      </c>
      <c r="Q16" s="18" t="s">
        <v>159</v>
      </c>
      <c r="R16" s="18"/>
      <c r="S16" s="18"/>
      <c r="T16" s="18"/>
      <c r="U16" s="18"/>
      <c r="V16" s="18"/>
      <c r="W16" s="18"/>
      <c r="X16" s="18"/>
      <c r="Y16" s="18" t="s">
        <v>811</v>
      </c>
      <c r="Z16" s="18" t="s">
        <v>2080</v>
      </c>
      <c r="AA16" s="18" t="s">
        <v>1293</v>
      </c>
      <c r="AB16" s="18" t="s">
        <v>205</v>
      </c>
      <c r="AC16" s="18" t="s">
        <v>504</v>
      </c>
      <c r="AD16" s="18" t="s">
        <v>2371</v>
      </c>
      <c r="AE16" s="18" t="s">
        <v>183</v>
      </c>
      <c r="AF16" s="18" t="s">
        <v>2370</v>
      </c>
      <c r="AG16" s="18" t="s">
        <v>2369</v>
      </c>
      <c r="AH16" s="18" t="s">
        <v>2368</v>
      </c>
      <c r="AI16" s="24" t="s">
        <v>85</v>
      </c>
      <c r="AJ16" s="18" t="s">
        <v>257</v>
      </c>
      <c r="AK16" s="18" t="s">
        <v>2367</v>
      </c>
      <c r="AL16" s="18" t="s">
        <v>2366</v>
      </c>
    </row>
    <row r="17" spans="1:38" ht="400.2" customHeight="1" x14ac:dyDescent="0.3">
      <c r="A17" s="18" t="s">
        <v>2365</v>
      </c>
      <c r="B17" s="24" t="s">
        <v>91</v>
      </c>
      <c r="C17" s="24" t="s">
        <v>969</v>
      </c>
      <c r="D17" s="70">
        <v>3</v>
      </c>
      <c r="E17" s="70">
        <v>1</v>
      </c>
      <c r="F17" s="125" t="s">
        <v>2364</v>
      </c>
      <c r="G17" s="23" t="s">
        <v>2363</v>
      </c>
      <c r="H17" s="18" t="s">
        <v>2362</v>
      </c>
      <c r="I17" s="18" t="s">
        <v>133</v>
      </c>
      <c r="J17" s="24" t="s">
        <v>68</v>
      </c>
      <c r="K17" s="18" t="s">
        <v>2361</v>
      </c>
      <c r="L17" s="18" t="s">
        <v>1317</v>
      </c>
      <c r="M17" s="18" t="s">
        <v>53</v>
      </c>
      <c r="N17" s="18" t="s">
        <v>2360</v>
      </c>
      <c r="O17" s="18" t="s">
        <v>2359</v>
      </c>
      <c r="P17" s="18" t="s">
        <v>107</v>
      </c>
      <c r="Q17" s="18" t="s">
        <v>159</v>
      </c>
      <c r="R17" s="18" t="s">
        <v>2358</v>
      </c>
      <c r="S17" s="18" t="s">
        <v>2357</v>
      </c>
      <c r="T17" s="18" t="s">
        <v>1849</v>
      </c>
      <c r="U17" s="18" t="s">
        <v>2356</v>
      </c>
      <c r="V17" s="18" t="s">
        <v>2355</v>
      </c>
      <c r="W17" s="18" t="s">
        <v>2354</v>
      </c>
      <c r="X17" s="18" t="s">
        <v>2353</v>
      </c>
      <c r="Y17" s="18" t="s">
        <v>2352</v>
      </c>
      <c r="Z17" s="18" t="s">
        <v>2351</v>
      </c>
      <c r="AA17" s="18" t="s">
        <v>408</v>
      </c>
      <c r="AB17" s="18" t="s">
        <v>2350</v>
      </c>
      <c r="AC17" s="18" t="s">
        <v>2349</v>
      </c>
      <c r="AD17" s="18" t="s">
        <v>2348</v>
      </c>
      <c r="AE17" s="18" t="s">
        <v>2347</v>
      </c>
      <c r="AF17" s="18" t="s">
        <v>2346</v>
      </c>
      <c r="AG17" s="18" t="s">
        <v>2345</v>
      </c>
      <c r="AH17" s="18" t="s">
        <v>2344</v>
      </c>
      <c r="AI17" s="24" t="s">
        <v>85</v>
      </c>
      <c r="AJ17" s="18" t="s">
        <v>275</v>
      </c>
      <c r="AK17" s="18" t="s">
        <v>2343</v>
      </c>
      <c r="AL17" s="18"/>
    </row>
    <row r="18" spans="1:38" ht="139.94999999999999" customHeight="1" x14ac:dyDescent="0.3">
      <c r="A18" s="18" t="s">
        <v>2325</v>
      </c>
      <c r="B18" s="24" t="s">
        <v>91</v>
      </c>
      <c r="C18" s="24" t="s">
        <v>99</v>
      </c>
      <c r="D18" s="70">
        <v>2</v>
      </c>
      <c r="E18" s="70">
        <v>2</v>
      </c>
      <c r="F18" s="125" t="s">
        <v>226</v>
      </c>
      <c r="G18" s="23" t="s">
        <v>2342</v>
      </c>
      <c r="H18" s="18" t="s">
        <v>2341</v>
      </c>
      <c r="I18" s="18" t="s">
        <v>1504</v>
      </c>
      <c r="J18" s="24" t="s">
        <v>91</v>
      </c>
      <c r="K18" s="18" t="s">
        <v>2340</v>
      </c>
      <c r="L18" s="18" t="s">
        <v>2339</v>
      </c>
      <c r="M18" s="23" t="s">
        <v>41</v>
      </c>
      <c r="N18" s="18" t="s">
        <v>2338</v>
      </c>
      <c r="O18" s="18" t="s">
        <v>2321</v>
      </c>
      <c r="P18" s="18" t="s">
        <v>42</v>
      </c>
      <c r="Q18" s="18" t="s">
        <v>2337</v>
      </c>
      <c r="R18" s="18"/>
      <c r="S18" s="18"/>
      <c r="T18" s="18"/>
      <c r="U18" s="18"/>
      <c r="V18" s="18"/>
      <c r="W18" s="18"/>
      <c r="X18" s="18"/>
      <c r="Y18" s="18" t="s">
        <v>626</v>
      </c>
      <c r="Z18" s="18" t="s">
        <v>146</v>
      </c>
      <c r="AA18" s="18" t="s">
        <v>115</v>
      </c>
      <c r="AB18" s="18" t="s">
        <v>205</v>
      </c>
      <c r="AC18" s="18" t="s">
        <v>2336</v>
      </c>
      <c r="AD18" s="18" t="s">
        <v>2335</v>
      </c>
      <c r="AE18" s="18" t="s">
        <v>2002</v>
      </c>
      <c r="AF18" s="18" t="s">
        <v>2334</v>
      </c>
      <c r="AG18" s="18" t="s">
        <v>1445</v>
      </c>
      <c r="AH18" s="18"/>
      <c r="AI18" s="24" t="s">
        <v>91</v>
      </c>
      <c r="AJ18" s="18" t="s">
        <v>186</v>
      </c>
      <c r="AK18" s="18" t="s">
        <v>2333</v>
      </c>
      <c r="AL18" s="18" t="s">
        <v>2332</v>
      </c>
    </row>
    <row r="19" spans="1:38" ht="199.95" customHeight="1" x14ac:dyDescent="0.3">
      <c r="A19" s="18" t="s">
        <v>189</v>
      </c>
      <c r="B19" s="24"/>
      <c r="C19" s="24" t="s">
        <v>99</v>
      </c>
      <c r="D19" s="137"/>
      <c r="E19" s="137"/>
      <c r="F19" s="133" t="s">
        <v>226</v>
      </c>
      <c r="G19" s="18" t="s">
        <v>227</v>
      </c>
      <c r="H19" s="18" t="s">
        <v>132</v>
      </c>
      <c r="I19" s="18" t="s">
        <v>215</v>
      </c>
      <c r="J19" s="18" t="s">
        <v>91</v>
      </c>
      <c r="K19" s="18"/>
      <c r="L19" s="18" t="s">
        <v>2331</v>
      </c>
      <c r="M19" s="23" t="s">
        <v>41</v>
      </c>
      <c r="N19" s="18" t="s">
        <v>196</v>
      </c>
      <c r="O19" s="18" t="s">
        <v>2330</v>
      </c>
      <c r="P19" s="18" t="s">
        <v>232</v>
      </c>
      <c r="Q19" s="18" t="s">
        <v>108</v>
      </c>
      <c r="R19" s="18"/>
      <c r="S19" s="18"/>
      <c r="T19" s="18"/>
      <c r="U19" s="18"/>
      <c r="V19" s="18"/>
      <c r="W19" s="18"/>
      <c r="X19" s="18"/>
      <c r="Y19" s="18" t="s">
        <v>233</v>
      </c>
      <c r="Z19" s="18" t="s">
        <v>1883</v>
      </c>
      <c r="AA19" s="18" t="s">
        <v>115</v>
      </c>
      <c r="AB19" s="18" t="s">
        <v>205</v>
      </c>
      <c r="AC19" s="18" t="s">
        <v>234</v>
      </c>
      <c r="AD19" s="18" t="s">
        <v>2329</v>
      </c>
      <c r="AE19" s="18" t="s">
        <v>236</v>
      </c>
      <c r="AF19" s="134" t="s">
        <v>2328</v>
      </c>
      <c r="AG19" s="18" t="s">
        <v>2327</v>
      </c>
      <c r="AH19" s="18" t="s">
        <v>2326</v>
      </c>
      <c r="AI19" s="24"/>
      <c r="AJ19" s="18"/>
      <c r="AK19" s="18"/>
      <c r="AL19" s="18"/>
    </row>
    <row r="20" spans="1:38" ht="300" customHeight="1" x14ac:dyDescent="0.3">
      <c r="A20" s="18" t="s">
        <v>2325</v>
      </c>
      <c r="B20" s="24"/>
      <c r="C20" s="24" t="s">
        <v>99</v>
      </c>
      <c r="D20" s="70"/>
      <c r="E20" s="70"/>
      <c r="F20" s="136" t="s">
        <v>2324</v>
      </c>
      <c r="G20" s="23" t="s">
        <v>2323</v>
      </c>
      <c r="H20" s="18" t="s">
        <v>50</v>
      </c>
      <c r="I20" s="18" t="s">
        <v>51</v>
      </c>
      <c r="J20" s="18" t="s">
        <v>52</v>
      </c>
      <c r="K20" s="18"/>
      <c r="L20" s="18" t="s">
        <v>1317</v>
      </c>
      <c r="M20" s="18" t="s">
        <v>53</v>
      </c>
      <c r="N20" s="18" t="s">
        <v>2322</v>
      </c>
      <c r="O20" s="18" t="s">
        <v>2321</v>
      </c>
      <c r="P20" s="18" t="s">
        <v>42</v>
      </c>
      <c r="Q20" s="18" t="s">
        <v>2320</v>
      </c>
      <c r="R20" s="18" t="s">
        <v>2319</v>
      </c>
      <c r="S20" s="18" t="s">
        <v>2318</v>
      </c>
      <c r="T20" s="18" t="s">
        <v>2317</v>
      </c>
      <c r="U20" s="24" t="s">
        <v>92</v>
      </c>
      <c r="V20" s="18" t="s">
        <v>2316</v>
      </c>
      <c r="W20" s="18" t="s">
        <v>2315</v>
      </c>
      <c r="X20" s="18"/>
      <c r="Y20" s="18" t="s">
        <v>2314</v>
      </c>
      <c r="Z20" s="18" t="s">
        <v>2313</v>
      </c>
      <c r="AA20" s="18" t="s">
        <v>1293</v>
      </c>
      <c r="AB20" s="18" t="s">
        <v>2312</v>
      </c>
      <c r="AC20" s="18" t="s">
        <v>2311</v>
      </c>
      <c r="AD20" s="18" t="s">
        <v>2310</v>
      </c>
      <c r="AE20" s="18" t="s">
        <v>2309</v>
      </c>
      <c r="AF20" s="18" t="s">
        <v>1796</v>
      </c>
      <c r="AG20" s="18" t="s">
        <v>2308</v>
      </c>
      <c r="AH20" s="18"/>
      <c r="AI20" s="24"/>
      <c r="AJ20" s="18"/>
      <c r="AK20" s="18"/>
      <c r="AL20" s="18"/>
    </row>
    <row r="21" spans="1:38" ht="259.95" customHeight="1" x14ac:dyDescent="0.3">
      <c r="A21" s="18" t="s">
        <v>1242</v>
      </c>
      <c r="B21" s="24" t="s">
        <v>91</v>
      </c>
      <c r="C21" s="24" t="s">
        <v>638</v>
      </c>
      <c r="D21" s="70">
        <v>4</v>
      </c>
      <c r="E21" s="70">
        <v>2</v>
      </c>
      <c r="F21" s="125" t="s">
        <v>2307</v>
      </c>
      <c r="G21" s="23" t="s">
        <v>2306</v>
      </c>
      <c r="H21" s="18" t="e">
        <f>#REF!</f>
        <v>#REF!</v>
      </c>
      <c r="I21" s="18" t="s">
        <v>172</v>
      </c>
      <c r="J21" s="24" t="s">
        <v>91</v>
      </c>
      <c r="K21" s="131"/>
      <c r="L21" s="18" t="s">
        <v>2305</v>
      </c>
      <c r="M21" s="23" t="s">
        <v>53</v>
      </c>
      <c r="N21" s="18" t="s">
        <v>2304</v>
      </c>
      <c r="O21" s="18" t="s">
        <v>2303</v>
      </c>
      <c r="P21" s="41" t="s">
        <v>2302</v>
      </c>
      <c r="Q21" s="18" t="s">
        <v>2301</v>
      </c>
      <c r="R21" s="18" t="s">
        <v>2300</v>
      </c>
      <c r="S21" s="18" t="s">
        <v>2299</v>
      </c>
      <c r="T21" s="18" t="s">
        <v>2298</v>
      </c>
      <c r="U21" s="18"/>
      <c r="V21" s="18" t="s">
        <v>2297</v>
      </c>
      <c r="W21" s="18" t="s">
        <v>2296</v>
      </c>
      <c r="X21" s="18"/>
      <c r="Y21" s="18" t="s">
        <v>166</v>
      </c>
      <c r="Z21" s="18" t="s">
        <v>2295</v>
      </c>
      <c r="AA21" s="18" t="s">
        <v>408</v>
      </c>
      <c r="AB21" s="18" t="s">
        <v>1134</v>
      </c>
      <c r="AC21" s="18" t="s">
        <v>2277</v>
      </c>
      <c r="AD21" s="18" t="s">
        <v>2294</v>
      </c>
      <c r="AE21" s="18" t="s">
        <v>2293</v>
      </c>
      <c r="AF21" s="18" t="s">
        <v>2292</v>
      </c>
      <c r="AG21" s="18" t="s">
        <v>2291</v>
      </c>
      <c r="AH21" s="18" t="s">
        <v>2290</v>
      </c>
      <c r="AI21" s="24" t="s">
        <v>91</v>
      </c>
      <c r="AJ21" s="18" t="s">
        <v>186</v>
      </c>
      <c r="AK21" s="24" t="s">
        <v>92</v>
      </c>
      <c r="AL21" s="18" t="s">
        <v>2289</v>
      </c>
    </row>
    <row r="22" spans="1:38" ht="259.95" customHeight="1" x14ac:dyDescent="0.3">
      <c r="A22" s="18" t="s">
        <v>1242</v>
      </c>
      <c r="B22" s="24"/>
      <c r="C22" s="24" t="s">
        <v>638</v>
      </c>
      <c r="D22" s="70"/>
      <c r="E22" s="70"/>
      <c r="F22" s="125" t="s">
        <v>2288</v>
      </c>
      <c r="G22" s="23" t="s">
        <v>2287</v>
      </c>
      <c r="H22" s="18" t="s">
        <v>38</v>
      </c>
      <c r="I22" s="18" t="s">
        <v>1860</v>
      </c>
      <c r="J22" s="24" t="s">
        <v>91</v>
      </c>
      <c r="K22" s="131"/>
      <c r="L22" s="18" t="s">
        <v>2286</v>
      </c>
      <c r="M22" s="23" t="s">
        <v>53</v>
      </c>
      <c r="N22" s="18" t="s">
        <v>2285</v>
      </c>
      <c r="O22" s="18" t="s">
        <v>2284</v>
      </c>
      <c r="P22" s="41" t="s">
        <v>2283</v>
      </c>
      <c r="Q22" s="18" t="s">
        <v>483</v>
      </c>
      <c r="R22" s="18" t="s">
        <v>1036</v>
      </c>
      <c r="S22" s="18" t="s">
        <v>2282</v>
      </c>
      <c r="T22" s="18" t="s">
        <v>2281</v>
      </c>
      <c r="U22" s="18"/>
      <c r="V22" s="18" t="s">
        <v>2280</v>
      </c>
      <c r="W22" s="18" t="s">
        <v>2279</v>
      </c>
      <c r="X22" s="18"/>
      <c r="Y22" s="18" t="s">
        <v>1011</v>
      </c>
      <c r="Z22" s="18" t="s">
        <v>1783</v>
      </c>
      <c r="AA22" s="18" t="s">
        <v>115</v>
      </c>
      <c r="AB22" s="18" t="s">
        <v>2278</v>
      </c>
      <c r="AC22" s="18" t="s">
        <v>2277</v>
      </c>
      <c r="AD22" s="18" t="s">
        <v>2276</v>
      </c>
      <c r="AE22" s="18" t="s">
        <v>629</v>
      </c>
      <c r="AF22" s="18" t="s">
        <v>2275</v>
      </c>
      <c r="AG22" s="18" t="s">
        <v>2266</v>
      </c>
      <c r="AH22" s="18"/>
      <c r="AI22" s="24"/>
      <c r="AJ22" s="18"/>
      <c r="AK22" s="18"/>
      <c r="AL22" s="18"/>
    </row>
    <row r="23" spans="1:38" ht="360" customHeight="1" x14ac:dyDescent="0.3">
      <c r="A23" s="18" t="s">
        <v>593</v>
      </c>
      <c r="B23" s="24" t="s">
        <v>91</v>
      </c>
      <c r="C23" s="24" t="s">
        <v>54</v>
      </c>
      <c r="D23" s="70">
        <v>1</v>
      </c>
      <c r="E23" s="70">
        <v>1</v>
      </c>
      <c r="F23" s="125" t="s">
        <v>594</v>
      </c>
      <c r="G23" s="23" t="s">
        <v>595</v>
      </c>
      <c r="H23" s="18" t="s">
        <v>132</v>
      </c>
      <c r="I23" s="18" t="s">
        <v>133</v>
      </c>
      <c r="J23" s="24" t="s">
        <v>91</v>
      </c>
      <c r="K23" s="134" t="s">
        <v>2274</v>
      </c>
      <c r="L23" s="18" t="s">
        <v>2273</v>
      </c>
      <c r="M23" s="18" t="s">
        <v>53</v>
      </c>
      <c r="N23" s="18" t="s">
        <v>339</v>
      </c>
      <c r="O23" s="18" t="s">
        <v>599</v>
      </c>
      <c r="P23" s="18" t="s">
        <v>42</v>
      </c>
      <c r="Q23" s="18" t="s">
        <v>159</v>
      </c>
      <c r="R23" s="18" t="s">
        <v>1074</v>
      </c>
      <c r="S23" s="18" t="s">
        <v>2272</v>
      </c>
      <c r="T23" s="18" t="s">
        <v>267</v>
      </c>
      <c r="U23" s="18" t="s">
        <v>92</v>
      </c>
      <c r="V23" s="18" t="s">
        <v>2271</v>
      </c>
      <c r="W23" s="18" t="s">
        <v>2270</v>
      </c>
      <c r="X23" s="23" t="s">
        <v>603</v>
      </c>
      <c r="Y23" s="18" t="s">
        <v>2269</v>
      </c>
      <c r="Z23" s="18" t="s">
        <v>1412</v>
      </c>
      <c r="AA23" s="18" t="s">
        <v>408</v>
      </c>
      <c r="AB23" s="18" t="s">
        <v>116</v>
      </c>
      <c r="AC23" s="18" t="s">
        <v>605</v>
      </c>
      <c r="AD23" s="18" t="s">
        <v>2268</v>
      </c>
      <c r="AE23" s="18" t="s">
        <v>607</v>
      </c>
      <c r="AF23" s="29" t="s">
        <v>2267</v>
      </c>
      <c r="AG23" s="23" t="s">
        <v>2266</v>
      </c>
      <c r="AH23" s="18" t="s">
        <v>603</v>
      </c>
      <c r="AI23" s="24" t="s">
        <v>91</v>
      </c>
      <c r="AJ23" s="18" t="s">
        <v>257</v>
      </c>
      <c r="AK23" s="18" t="s">
        <v>2265</v>
      </c>
      <c r="AL23" s="18" t="s">
        <v>2264</v>
      </c>
    </row>
    <row r="24" spans="1:38" ht="160.19999999999999" customHeight="1" x14ac:dyDescent="0.3">
      <c r="A24" s="18" t="s">
        <v>63</v>
      </c>
      <c r="B24" s="24" t="s">
        <v>91</v>
      </c>
      <c r="C24" s="24" t="s">
        <v>54</v>
      </c>
      <c r="D24" s="70">
        <v>2</v>
      </c>
      <c r="E24" s="70">
        <v>2</v>
      </c>
      <c r="F24" s="22" t="s">
        <v>768</v>
      </c>
      <c r="G24" s="23" t="s">
        <v>2263</v>
      </c>
      <c r="H24" s="18" t="s">
        <v>132</v>
      </c>
      <c r="I24" s="18" t="s">
        <v>1504</v>
      </c>
      <c r="J24" s="24" t="s">
        <v>91</v>
      </c>
      <c r="K24" s="18" t="s">
        <v>2262</v>
      </c>
      <c r="L24" s="18" t="s">
        <v>2061</v>
      </c>
      <c r="M24" s="23" t="s">
        <v>41</v>
      </c>
      <c r="N24" s="18" t="s">
        <v>2261</v>
      </c>
      <c r="O24" s="18" t="s">
        <v>2260</v>
      </c>
      <c r="P24" s="18" t="s">
        <v>232</v>
      </c>
      <c r="Q24" s="23" t="s">
        <v>2093</v>
      </c>
      <c r="R24" s="18"/>
      <c r="S24" s="18"/>
      <c r="T24" s="18"/>
      <c r="U24" s="18"/>
      <c r="V24" s="18"/>
      <c r="W24" s="18"/>
      <c r="X24" s="18"/>
      <c r="Y24" s="18" t="s">
        <v>166</v>
      </c>
      <c r="Z24" s="18" t="s">
        <v>2240</v>
      </c>
      <c r="AA24" s="18" t="s">
        <v>1293</v>
      </c>
      <c r="AB24" s="18" t="s">
        <v>2259</v>
      </c>
      <c r="AC24" s="18" t="s">
        <v>78</v>
      </c>
      <c r="AD24" s="18" t="s">
        <v>2258</v>
      </c>
      <c r="AE24" s="18" t="s">
        <v>2257</v>
      </c>
      <c r="AF24" s="18" t="s">
        <v>2256</v>
      </c>
      <c r="AG24" s="18" t="s">
        <v>2255</v>
      </c>
      <c r="AH24" s="18"/>
      <c r="AI24" s="24" t="s">
        <v>91</v>
      </c>
      <c r="AJ24" s="18" t="s">
        <v>186</v>
      </c>
      <c r="AK24" s="18" t="s">
        <v>2254</v>
      </c>
      <c r="AL24" s="18" t="s">
        <v>2253</v>
      </c>
    </row>
    <row r="25" spans="1:38" ht="160.19999999999999" customHeight="1" x14ac:dyDescent="0.3">
      <c r="A25" s="18" t="s">
        <v>63</v>
      </c>
      <c r="B25" s="24"/>
      <c r="C25" s="24" t="s">
        <v>54</v>
      </c>
      <c r="D25" s="70"/>
      <c r="E25" s="70"/>
      <c r="F25" s="45" t="s">
        <v>1017</v>
      </c>
      <c r="G25" s="23" t="s">
        <v>2252</v>
      </c>
      <c r="H25" s="18" t="s">
        <v>2251</v>
      </c>
      <c r="I25" s="18" t="s">
        <v>1488</v>
      </c>
      <c r="J25" s="18" t="s">
        <v>52</v>
      </c>
      <c r="K25" s="18"/>
      <c r="L25" s="18" t="s">
        <v>1385</v>
      </c>
      <c r="M25" s="18" t="s">
        <v>53</v>
      </c>
      <c r="N25" s="18" t="s">
        <v>2250</v>
      </c>
      <c r="O25" s="18" t="s">
        <v>2249</v>
      </c>
      <c r="P25" s="18" t="s">
        <v>232</v>
      </c>
      <c r="Q25" s="23" t="s">
        <v>2093</v>
      </c>
      <c r="R25" s="18" t="s">
        <v>2248</v>
      </c>
      <c r="S25" s="18" t="s">
        <v>2247</v>
      </c>
      <c r="T25" s="18" t="s">
        <v>2246</v>
      </c>
      <c r="U25" s="18" t="s">
        <v>2245</v>
      </c>
      <c r="V25" s="18" t="s">
        <v>2244</v>
      </c>
      <c r="W25" s="18" t="s">
        <v>2243</v>
      </c>
      <c r="X25" s="18" t="s">
        <v>2242</v>
      </c>
      <c r="Y25" s="18" t="s">
        <v>2241</v>
      </c>
      <c r="Z25" s="18" t="s">
        <v>2240</v>
      </c>
      <c r="AA25" s="18" t="s">
        <v>1293</v>
      </c>
      <c r="AB25" s="18" t="s">
        <v>77</v>
      </c>
      <c r="AC25" s="18" t="s">
        <v>61</v>
      </c>
      <c r="AD25" s="18" t="s">
        <v>2239</v>
      </c>
      <c r="AE25" s="18" t="s">
        <v>2238</v>
      </c>
      <c r="AF25" s="18" t="s">
        <v>2237</v>
      </c>
      <c r="AG25" s="18" t="s">
        <v>2236</v>
      </c>
      <c r="AH25" s="18"/>
      <c r="AI25" s="24"/>
      <c r="AJ25" s="18"/>
      <c r="AK25" s="18"/>
      <c r="AL25" s="18"/>
    </row>
    <row r="26" spans="1:38" ht="199.95" customHeight="1" x14ac:dyDescent="0.3">
      <c r="A26" s="18" t="s">
        <v>1016</v>
      </c>
      <c r="B26" s="24" t="s">
        <v>92</v>
      </c>
      <c r="C26" s="24" t="s">
        <v>35</v>
      </c>
      <c r="D26" s="70">
        <v>3</v>
      </c>
      <c r="E26" s="70">
        <v>0</v>
      </c>
      <c r="F26" s="45"/>
      <c r="G26" s="23"/>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24"/>
      <c r="AJ26" s="18"/>
      <c r="AK26" s="24"/>
      <c r="AL26" s="18"/>
    </row>
    <row r="27" spans="1:38" ht="220.2" customHeight="1" x14ac:dyDescent="0.3">
      <c r="A27" s="18" t="s">
        <v>1243</v>
      </c>
      <c r="B27" s="24" t="s">
        <v>91</v>
      </c>
      <c r="C27" s="24" t="s">
        <v>35</v>
      </c>
      <c r="D27" s="70">
        <v>1</v>
      </c>
      <c r="E27" s="70">
        <v>1</v>
      </c>
      <c r="F27" s="136" t="s">
        <v>260</v>
      </c>
      <c r="G27" s="23" t="s">
        <v>2235</v>
      </c>
      <c r="H27" s="18" t="s">
        <v>50</v>
      </c>
      <c r="I27" s="18" t="s">
        <v>51</v>
      </c>
      <c r="J27" s="18" t="s">
        <v>52</v>
      </c>
      <c r="K27" s="18"/>
      <c r="L27" s="18" t="s">
        <v>1317</v>
      </c>
      <c r="M27" s="18" t="s">
        <v>329</v>
      </c>
      <c r="N27" s="18" t="s">
        <v>912</v>
      </c>
      <c r="O27" s="18" t="s">
        <v>158</v>
      </c>
      <c r="P27" s="18" t="s">
        <v>42</v>
      </c>
      <c r="Q27" s="18" t="s">
        <v>324</v>
      </c>
      <c r="R27" s="18" t="s">
        <v>1752</v>
      </c>
      <c r="S27" s="18" t="s">
        <v>2234</v>
      </c>
      <c r="T27" s="18" t="s">
        <v>1922</v>
      </c>
      <c r="U27" s="18" t="s">
        <v>2233</v>
      </c>
      <c r="V27" s="18" t="s">
        <v>2232</v>
      </c>
      <c r="W27" s="18" t="s">
        <v>2231</v>
      </c>
      <c r="X27" s="23" t="s">
        <v>2230</v>
      </c>
      <c r="Y27" s="18"/>
      <c r="Z27" s="18"/>
      <c r="AA27" s="18"/>
      <c r="AB27" s="18"/>
      <c r="AC27" s="18"/>
      <c r="AD27" s="18"/>
      <c r="AE27" s="18"/>
      <c r="AF27" s="29"/>
      <c r="AG27" s="23"/>
      <c r="AH27" s="18"/>
      <c r="AI27" s="24" t="s">
        <v>85</v>
      </c>
      <c r="AJ27" s="18" t="s">
        <v>257</v>
      </c>
      <c r="AK27" s="24" t="s">
        <v>92</v>
      </c>
      <c r="AL27" s="18" t="s">
        <v>2229</v>
      </c>
    </row>
    <row r="28" spans="1:38" ht="100.2" customHeight="1" x14ac:dyDescent="0.3">
      <c r="A28" s="18" t="s">
        <v>750</v>
      </c>
      <c r="B28" s="24" t="s">
        <v>92</v>
      </c>
      <c r="C28" s="24"/>
      <c r="D28" s="70">
        <v>3</v>
      </c>
      <c r="E28" s="70">
        <v>0</v>
      </c>
      <c r="F28" s="22"/>
      <c r="G28" s="23"/>
      <c r="H28" s="18"/>
      <c r="I28" s="18"/>
      <c r="J28" s="24"/>
      <c r="K28" s="18"/>
      <c r="L28" s="24"/>
      <c r="M28" s="18"/>
      <c r="N28" s="18"/>
      <c r="O28" s="18"/>
      <c r="P28" s="18"/>
      <c r="Q28" s="18"/>
      <c r="R28" s="18"/>
      <c r="S28" s="18"/>
      <c r="T28" s="18"/>
      <c r="U28" s="18"/>
      <c r="V28" s="18"/>
      <c r="W28" s="24"/>
      <c r="X28" s="18"/>
      <c r="Y28" s="18"/>
      <c r="Z28" s="18"/>
      <c r="AA28" s="18"/>
      <c r="AB28" s="18"/>
      <c r="AC28" s="18"/>
      <c r="AD28" s="18"/>
      <c r="AE28" s="18"/>
      <c r="AF28" s="18"/>
      <c r="AG28" s="18"/>
      <c r="AH28" s="18"/>
      <c r="AI28" s="24"/>
      <c r="AJ28" s="18"/>
      <c r="AK28" s="18"/>
      <c r="AL28" s="18"/>
    </row>
    <row r="29" spans="1:38" ht="199.95" customHeight="1" x14ac:dyDescent="0.3">
      <c r="A29" s="18" t="s">
        <v>821</v>
      </c>
      <c r="B29" s="24" t="s">
        <v>91</v>
      </c>
      <c r="C29" s="24" t="s">
        <v>35</v>
      </c>
      <c r="D29" s="70">
        <v>1</v>
      </c>
      <c r="E29" s="70">
        <v>1</v>
      </c>
      <c r="F29" s="22" t="s">
        <v>822</v>
      </c>
      <c r="G29" s="23" t="s">
        <v>2228</v>
      </c>
      <c r="H29" s="18" t="s">
        <v>132</v>
      </c>
      <c r="I29" s="18" t="s">
        <v>215</v>
      </c>
      <c r="J29" s="24" t="s">
        <v>91</v>
      </c>
      <c r="K29" s="18" t="s">
        <v>824</v>
      </c>
      <c r="L29" s="18" t="s">
        <v>1317</v>
      </c>
      <c r="M29" s="23" t="s">
        <v>41</v>
      </c>
      <c r="N29" s="18" t="s">
        <v>2227</v>
      </c>
      <c r="O29" s="18" t="s">
        <v>2226</v>
      </c>
      <c r="P29" s="18" t="s">
        <v>42</v>
      </c>
      <c r="Q29" s="18" t="s">
        <v>159</v>
      </c>
      <c r="R29" s="18"/>
      <c r="S29" s="18"/>
      <c r="T29" s="18"/>
      <c r="U29" s="18"/>
      <c r="V29" s="18"/>
      <c r="W29" s="18"/>
      <c r="X29" s="18"/>
      <c r="Y29" s="18" t="s">
        <v>828</v>
      </c>
      <c r="Z29" s="18" t="s">
        <v>2225</v>
      </c>
      <c r="AA29" s="18" t="s">
        <v>167</v>
      </c>
      <c r="AB29" s="18" t="s">
        <v>77</v>
      </c>
      <c r="AC29" s="18" t="s">
        <v>446</v>
      </c>
      <c r="AD29" s="18" t="s">
        <v>2224</v>
      </c>
      <c r="AE29" s="18" t="s">
        <v>183</v>
      </c>
      <c r="AF29" s="18" t="s">
        <v>2202</v>
      </c>
      <c r="AG29" s="18" t="s">
        <v>2223</v>
      </c>
      <c r="AH29" s="18" t="s">
        <v>833</v>
      </c>
      <c r="AI29" s="24" t="s">
        <v>91</v>
      </c>
      <c r="AJ29" s="18" t="s">
        <v>257</v>
      </c>
      <c r="AK29" s="24" t="s">
        <v>92</v>
      </c>
      <c r="AL29" s="18" t="s">
        <v>834</v>
      </c>
    </row>
    <row r="30" spans="1:38" ht="160.19999999999999" customHeight="1" x14ac:dyDescent="0.3">
      <c r="A30" s="18" t="s">
        <v>125</v>
      </c>
      <c r="B30" s="24" t="s">
        <v>91</v>
      </c>
      <c r="C30" s="24" t="s">
        <v>35</v>
      </c>
      <c r="D30" s="70">
        <v>1</v>
      </c>
      <c r="E30" s="70">
        <v>1</v>
      </c>
      <c r="F30" s="136" t="s">
        <v>260</v>
      </c>
      <c r="G30" s="18" t="s">
        <v>2222</v>
      </c>
      <c r="H30" s="18" t="s">
        <v>50</v>
      </c>
      <c r="I30" s="18" t="s">
        <v>51</v>
      </c>
      <c r="J30" s="18" t="s">
        <v>52</v>
      </c>
      <c r="K30" s="18"/>
      <c r="L30" s="18" t="s">
        <v>2221</v>
      </c>
      <c r="M30" s="23" t="s">
        <v>41</v>
      </c>
      <c r="N30" s="18" t="s">
        <v>2220</v>
      </c>
      <c r="O30" s="18" t="s">
        <v>498</v>
      </c>
      <c r="P30" s="18" t="s">
        <v>42</v>
      </c>
      <c r="Q30" s="18" t="s">
        <v>2219</v>
      </c>
      <c r="R30" s="18"/>
      <c r="S30" s="18"/>
      <c r="T30" s="18"/>
      <c r="U30" s="18"/>
      <c r="V30" s="18"/>
      <c r="W30" s="18"/>
      <c r="X30" s="18"/>
      <c r="Y30" s="18" t="s">
        <v>2218</v>
      </c>
      <c r="Z30" s="18" t="s">
        <v>2217</v>
      </c>
      <c r="AA30" s="18" t="s">
        <v>1293</v>
      </c>
      <c r="AB30" s="18" t="s">
        <v>1738</v>
      </c>
      <c r="AC30" s="18" t="s">
        <v>61</v>
      </c>
      <c r="AD30" s="19" t="s">
        <v>2216</v>
      </c>
      <c r="AE30" s="18"/>
      <c r="AF30" s="18"/>
      <c r="AG30" s="18" t="s">
        <v>2215</v>
      </c>
      <c r="AH30" s="18"/>
      <c r="AI30" s="24" t="s">
        <v>85</v>
      </c>
      <c r="AJ30" s="18"/>
      <c r="AK30" s="18" t="s">
        <v>2214</v>
      </c>
      <c r="AL30" s="18"/>
    </row>
    <row r="31" spans="1:38" ht="319.95" customHeight="1" x14ac:dyDescent="0.3">
      <c r="A31" s="18" t="s">
        <v>1245</v>
      </c>
      <c r="B31" s="24" t="s">
        <v>91</v>
      </c>
      <c r="C31" s="24" t="s">
        <v>494</v>
      </c>
      <c r="D31" s="70">
        <v>1</v>
      </c>
      <c r="E31" s="70">
        <v>1</v>
      </c>
      <c r="F31" s="49" t="s">
        <v>2213</v>
      </c>
      <c r="G31" s="18" t="s">
        <v>2212</v>
      </c>
      <c r="H31" s="18" t="s">
        <v>132</v>
      </c>
      <c r="I31" s="18" t="s">
        <v>215</v>
      </c>
      <c r="J31" s="24" t="s">
        <v>91</v>
      </c>
      <c r="K31" s="18" t="s">
        <v>2211</v>
      </c>
      <c r="L31" s="18" t="s">
        <v>1502</v>
      </c>
      <c r="M31" s="18" t="s">
        <v>53</v>
      </c>
      <c r="N31" s="18" t="s">
        <v>734</v>
      </c>
      <c r="O31" s="18" t="s">
        <v>2210</v>
      </c>
      <c r="P31" s="18" t="s">
        <v>42</v>
      </c>
      <c r="Q31" s="18" t="s">
        <v>1500</v>
      </c>
      <c r="R31" s="18" t="s">
        <v>2209</v>
      </c>
      <c r="S31" s="18" t="s">
        <v>2208</v>
      </c>
      <c r="T31" s="18" t="s">
        <v>2207</v>
      </c>
      <c r="U31" s="24" t="s">
        <v>92</v>
      </c>
      <c r="V31" s="18" t="s">
        <v>2206</v>
      </c>
      <c r="W31" s="18" t="s">
        <v>2205</v>
      </c>
      <c r="X31" s="18"/>
      <c r="Y31" s="18" t="s">
        <v>503</v>
      </c>
      <c r="Z31" s="18" t="s">
        <v>2204</v>
      </c>
      <c r="AA31" s="18" t="s">
        <v>1293</v>
      </c>
      <c r="AB31" s="18" t="s">
        <v>77</v>
      </c>
      <c r="AC31" s="18"/>
      <c r="AD31" s="19" t="s">
        <v>2203</v>
      </c>
      <c r="AE31" s="18" t="s">
        <v>183</v>
      </c>
      <c r="AF31" s="18" t="s">
        <v>2202</v>
      </c>
      <c r="AG31" s="18" t="s">
        <v>2024</v>
      </c>
      <c r="AH31" s="18" t="s">
        <v>2201</v>
      </c>
      <c r="AI31" s="24" t="s">
        <v>453</v>
      </c>
      <c r="AJ31" s="18" t="s">
        <v>186</v>
      </c>
      <c r="AK31" s="24" t="s">
        <v>92</v>
      </c>
      <c r="AL31" s="18"/>
    </row>
    <row r="32" spans="1:38" ht="120" customHeight="1" x14ac:dyDescent="0.3">
      <c r="A32" s="18" t="s">
        <v>1246</v>
      </c>
      <c r="B32" s="24" t="s">
        <v>91</v>
      </c>
      <c r="C32" s="24" t="s">
        <v>494</v>
      </c>
      <c r="D32" s="70">
        <v>2</v>
      </c>
      <c r="E32" s="70">
        <v>2</v>
      </c>
      <c r="F32" s="24" t="s">
        <v>717</v>
      </c>
      <c r="G32" s="18" t="s">
        <v>2200</v>
      </c>
      <c r="H32" s="18" t="s">
        <v>2199</v>
      </c>
      <c r="I32" s="18" t="s">
        <v>215</v>
      </c>
      <c r="J32" s="41" t="s">
        <v>40</v>
      </c>
      <c r="K32" s="18"/>
      <c r="L32" s="18" t="s">
        <v>2198</v>
      </c>
      <c r="M32" s="18" t="s">
        <v>53</v>
      </c>
      <c r="N32" s="18" t="s">
        <v>1342</v>
      </c>
      <c r="O32" s="18" t="s">
        <v>921</v>
      </c>
      <c r="P32" s="18" t="s">
        <v>42</v>
      </c>
      <c r="Q32" s="18" t="s">
        <v>159</v>
      </c>
      <c r="R32" s="18" t="s">
        <v>1036</v>
      </c>
      <c r="S32" s="18" t="s">
        <v>2197</v>
      </c>
      <c r="T32" s="18" t="s">
        <v>2196</v>
      </c>
      <c r="U32" s="24" t="s">
        <v>92</v>
      </c>
      <c r="V32" s="18" t="s">
        <v>2195</v>
      </c>
      <c r="W32" s="18" t="s">
        <v>2194</v>
      </c>
      <c r="X32" s="18"/>
      <c r="Y32" s="18" t="s">
        <v>145</v>
      </c>
      <c r="Z32" s="18" t="s">
        <v>2193</v>
      </c>
      <c r="AA32" s="18" t="s">
        <v>115</v>
      </c>
      <c r="AB32" s="18" t="s">
        <v>77</v>
      </c>
      <c r="AC32" s="18" t="s">
        <v>78</v>
      </c>
      <c r="AD32" s="126" t="s">
        <v>2192</v>
      </c>
      <c r="AE32" s="18" t="s">
        <v>183</v>
      </c>
      <c r="AF32" s="18" t="s">
        <v>2191</v>
      </c>
      <c r="AG32" s="18" t="s">
        <v>2190</v>
      </c>
      <c r="AH32" s="18" t="s">
        <v>2189</v>
      </c>
      <c r="AI32" s="24" t="s">
        <v>91</v>
      </c>
      <c r="AJ32" s="18" t="s">
        <v>257</v>
      </c>
      <c r="AK32" s="18" t="s">
        <v>2188</v>
      </c>
      <c r="AL32" s="18"/>
    </row>
    <row r="33" spans="1:38" ht="120" customHeight="1" x14ac:dyDescent="0.3">
      <c r="A33" s="18" t="s">
        <v>1246</v>
      </c>
      <c r="B33" s="24" t="s">
        <v>91</v>
      </c>
      <c r="C33" s="24" t="s">
        <v>494</v>
      </c>
      <c r="D33" s="70"/>
      <c r="E33" s="70"/>
      <c r="F33" s="24" t="s">
        <v>717</v>
      </c>
      <c r="G33" s="18" t="s">
        <v>2187</v>
      </c>
      <c r="H33" s="18" t="s">
        <v>50</v>
      </c>
      <c r="I33" s="18" t="s">
        <v>215</v>
      </c>
      <c r="J33" s="41" t="s">
        <v>68</v>
      </c>
      <c r="K33" s="18"/>
      <c r="L33" s="18" t="s">
        <v>1423</v>
      </c>
      <c r="M33" s="18" t="s">
        <v>329</v>
      </c>
      <c r="N33" s="18" t="s">
        <v>1342</v>
      </c>
      <c r="O33" s="18" t="s">
        <v>158</v>
      </c>
      <c r="P33" s="18" t="s">
        <v>42</v>
      </c>
      <c r="Q33" s="18" t="s">
        <v>159</v>
      </c>
      <c r="R33" s="18" t="s">
        <v>903</v>
      </c>
      <c r="S33" s="18" t="s">
        <v>2186</v>
      </c>
      <c r="T33" s="18" t="s">
        <v>1483</v>
      </c>
      <c r="U33" s="24" t="s">
        <v>92</v>
      </c>
      <c r="V33" s="18" t="s">
        <v>1506</v>
      </c>
      <c r="W33" s="18" t="s">
        <v>2185</v>
      </c>
      <c r="X33" s="18"/>
      <c r="Y33" s="18"/>
      <c r="Z33" s="18"/>
      <c r="AA33" s="18"/>
      <c r="AB33" s="18"/>
      <c r="AC33" s="18"/>
      <c r="AD33" s="126"/>
      <c r="AE33" s="18"/>
      <c r="AF33" s="18"/>
      <c r="AG33" s="18"/>
      <c r="AH33" s="18"/>
      <c r="AI33" s="24"/>
      <c r="AJ33" s="18"/>
      <c r="AK33" s="18"/>
      <c r="AL33" s="18"/>
    </row>
    <row r="34" spans="1:38" ht="280.2" customHeight="1" x14ac:dyDescent="0.3">
      <c r="A34" s="18" t="s">
        <v>663</v>
      </c>
      <c r="B34" s="24" t="s">
        <v>91</v>
      </c>
      <c r="C34" s="24" t="s">
        <v>35</v>
      </c>
      <c r="D34" s="70">
        <v>1</v>
      </c>
      <c r="E34" s="70">
        <v>1</v>
      </c>
      <c r="F34" s="125" t="s">
        <v>2184</v>
      </c>
      <c r="G34" s="23" t="s">
        <v>2183</v>
      </c>
      <c r="H34" s="18" t="s">
        <v>50</v>
      </c>
      <c r="I34" s="18" t="s">
        <v>51</v>
      </c>
      <c r="J34" s="18" t="s">
        <v>52</v>
      </c>
      <c r="K34" s="18"/>
      <c r="L34" s="18" t="s">
        <v>2182</v>
      </c>
      <c r="M34" s="18" t="s">
        <v>53</v>
      </c>
      <c r="N34" s="18" t="s">
        <v>666</v>
      </c>
      <c r="O34" s="18" t="s">
        <v>2181</v>
      </c>
      <c r="P34" s="18" t="s">
        <v>668</v>
      </c>
      <c r="Q34" s="18" t="s">
        <v>483</v>
      </c>
      <c r="R34" s="18" t="s">
        <v>175</v>
      </c>
      <c r="S34" s="18" t="s">
        <v>2180</v>
      </c>
      <c r="T34" s="18" t="s">
        <v>2179</v>
      </c>
      <c r="U34" s="18" t="s">
        <v>2178</v>
      </c>
      <c r="V34" s="24"/>
      <c r="W34" s="24"/>
      <c r="X34" s="18"/>
      <c r="Y34" s="18" t="s">
        <v>503</v>
      </c>
      <c r="Z34" s="18" t="s">
        <v>2177</v>
      </c>
      <c r="AA34" s="18" t="s">
        <v>1293</v>
      </c>
      <c r="AB34" s="18" t="s">
        <v>2176</v>
      </c>
      <c r="AC34" s="18"/>
      <c r="AD34" s="18" t="s">
        <v>2175</v>
      </c>
      <c r="AE34" s="18" t="s">
        <v>2174</v>
      </c>
      <c r="AF34" s="18" t="s">
        <v>2173</v>
      </c>
      <c r="AG34" s="18" t="s">
        <v>671</v>
      </c>
      <c r="AH34" s="18"/>
      <c r="AI34" s="24" t="s">
        <v>91</v>
      </c>
      <c r="AJ34" s="18" t="s">
        <v>186</v>
      </c>
      <c r="AK34" s="18"/>
      <c r="AL34" s="18"/>
    </row>
    <row r="35" spans="1:38" ht="259.95" customHeight="1" x14ac:dyDescent="0.3">
      <c r="A35" s="18" t="s">
        <v>663</v>
      </c>
      <c r="B35" s="24" t="s">
        <v>91</v>
      </c>
      <c r="C35" s="24" t="s">
        <v>35</v>
      </c>
      <c r="D35" s="70">
        <v>1</v>
      </c>
      <c r="E35" s="70">
        <v>1</v>
      </c>
      <c r="F35" s="125" t="s">
        <v>2172</v>
      </c>
      <c r="G35" s="23" t="s">
        <v>2171</v>
      </c>
      <c r="H35" s="18" t="s">
        <v>2170</v>
      </c>
      <c r="I35" s="18" t="s">
        <v>172</v>
      </c>
      <c r="J35" s="24" t="s">
        <v>68</v>
      </c>
      <c r="K35" s="18" t="s">
        <v>2169</v>
      </c>
      <c r="L35" s="18" t="s">
        <v>2168</v>
      </c>
      <c r="M35" s="18" t="s">
        <v>53</v>
      </c>
      <c r="N35" s="18" t="s">
        <v>2167</v>
      </c>
      <c r="O35" s="18" t="s">
        <v>2166</v>
      </c>
      <c r="P35" s="18" t="s">
        <v>2165</v>
      </c>
      <c r="Q35" s="18" t="s">
        <v>2108</v>
      </c>
      <c r="R35" s="18" t="s">
        <v>421</v>
      </c>
      <c r="S35" s="18" t="s">
        <v>2164</v>
      </c>
      <c r="T35" s="18" t="s">
        <v>2163</v>
      </c>
      <c r="U35" s="18" t="s">
        <v>2162</v>
      </c>
      <c r="V35" s="18" t="s">
        <v>2161</v>
      </c>
      <c r="W35" s="18" t="s">
        <v>2160</v>
      </c>
      <c r="X35" s="18" t="s">
        <v>2159</v>
      </c>
      <c r="Y35" s="18" t="s">
        <v>2158</v>
      </c>
      <c r="Z35" s="18" t="s">
        <v>2157</v>
      </c>
      <c r="AA35" s="18" t="s">
        <v>345</v>
      </c>
      <c r="AB35" s="18" t="s">
        <v>2156</v>
      </c>
      <c r="AC35" s="18" t="s">
        <v>2155</v>
      </c>
      <c r="AD35" s="18" t="s">
        <v>2154</v>
      </c>
      <c r="AE35" s="18" t="s">
        <v>2139</v>
      </c>
      <c r="AF35" s="18" t="s">
        <v>2153</v>
      </c>
      <c r="AG35" s="18" t="s">
        <v>2152</v>
      </c>
      <c r="AH35" s="18" t="s">
        <v>2151</v>
      </c>
      <c r="AI35" s="24" t="s">
        <v>91</v>
      </c>
      <c r="AJ35" s="18" t="s">
        <v>186</v>
      </c>
      <c r="AK35" s="18" t="s">
        <v>2150</v>
      </c>
      <c r="AL35" s="18" t="s">
        <v>2149</v>
      </c>
    </row>
    <row r="36" spans="1:38" ht="220.2" customHeight="1" x14ac:dyDescent="0.3">
      <c r="A36" s="18" t="s">
        <v>663</v>
      </c>
      <c r="B36" s="24" t="s">
        <v>91</v>
      </c>
      <c r="C36" s="24" t="s">
        <v>35</v>
      </c>
      <c r="D36" s="70">
        <v>2</v>
      </c>
      <c r="E36" s="70">
        <v>1</v>
      </c>
      <c r="F36" s="24" t="s">
        <v>2148</v>
      </c>
      <c r="G36" s="138" t="s">
        <v>2147</v>
      </c>
      <c r="H36" s="18" t="s">
        <v>50</v>
      </c>
      <c r="I36" s="18" t="s">
        <v>51</v>
      </c>
      <c r="J36" s="18" t="s">
        <v>52</v>
      </c>
      <c r="K36" s="18"/>
      <c r="L36" s="18" t="s">
        <v>1385</v>
      </c>
      <c r="M36" s="18" t="s">
        <v>53</v>
      </c>
      <c r="N36" s="18" t="s">
        <v>641</v>
      </c>
      <c r="O36" s="18" t="s">
        <v>173</v>
      </c>
      <c r="P36" s="18" t="s">
        <v>42</v>
      </c>
      <c r="Q36" s="18" t="s">
        <v>483</v>
      </c>
      <c r="R36" s="18" t="s">
        <v>2146</v>
      </c>
      <c r="S36" s="18" t="s">
        <v>2145</v>
      </c>
      <c r="T36" s="18" t="s">
        <v>364</v>
      </c>
      <c r="U36" s="18" t="s">
        <v>2144</v>
      </c>
      <c r="V36" s="18" t="s">
        <v>2143</v>
      </c>
      <c r="W36" s="18" t="s">
        <v>2142</v>
      </c>
      <c r="X36" s="18"/>
      <c r="Y36" s="18"/>
      <c r="Z36" s="18"/>
      <c r="AA36" s="18" t="s">
        <v>1293</v>
      </c>
      <c r="AB36" s="18" t="s">
        <v>2141</v>
      </c>
      <c r="AC36" s="18" t="s">
        <v>61</v>
      </c>
      <c r="AD36" s="18" t="s">
        <v>2140</v>
      </c>
      <c r="AE36" s="18" t="s">
        <v>2139</v>
      </c>
      <c r="AF36" s="18" t="s">
        <v>2138</v>
      </c>
      <c r="AG36" s="18" t="s">
        <v>1904</v>
      </c>
      <c r="AH36" s="18"/>
      <c r="AI36" s="24"/>
      <c r="AJ36" s="18"/>
      <c r="AK36" s="18"/>
      <c r="AL36" s="18"/>
    </row>
    <row r="37" spans="1:38" ht="220.2" customHeight="1" x14ac:dyDescent="0.3">
      <c r="A37" s="18" t="s">
        <v>1247</v>
      </c>
      <c r="B37" s="24" t="s">
        <v>91</v>
      </c>
      <c r="C37" s="24" t="s">
        <v>35</v>
      </c>
      <c r="D37" s="70">
        <v>1</v>
      </c>
      <c r="E37" s="70">
        <v>1</v>
      </c>
      <c r="F37" s="24" t="s">
        <v>717</v>
      </c>
      <c r="G37" s="23" t="s">
        <v>2137</v>
      </c>
      <c r="H37" s="18" t="s">
        <v>65</v>
      </c>
      <c r="I37" s="18" t="s">
        <v>1405</v>
      </c>
      <c r="J37" s="24" t="s">
        <v>68</v>
      </c>
      <c r="K37" s="18" t="s">
        <v>2136</v>
      </c>
      <c r="L37" s="18" t="s">
        <v>1317</v>
      </c>
      <c r="M37" s="18" t="s">
        <v>329</v>
      </c>
      <c r="N37" s="18" t="s">
        <v>641</v>
      </c>
      <c r="O37" s="18" t="s">
        <v>158</v>
      </c>
      <c r="P37" s="18" t="s">
        <v>42</v>
      </c>
      <c r="Q37" s="18" t="s">
        <v>159</v>
      </c>
      <c r="R37" s="18" t="s">
        <v>1551</v>
      </c>
      <c r="S37" s="18" t="s">
        <v>2135</v>
      </c>
      <c r="T37" s="18" t="s">
        <v>342</v>
      </c>
      <c r="U37" s="18"/>
      <c r="V37" s="18" t="s">
        <v>2134</v>
      </c>
      <c r="W37" s="18" t="s">
        <v>2133</v>
      </c>
      <c r="X37" s="18"/>
      <c r="Y37" s="18"/>
      <c r="Z37" s="18" t="s">
        <v>1570</v>
      </c>
      <c r="AA37" s="24"/>
      <c r="AB37" s="24"/>
      <c r="AC37" s="18"/>
      <c r="AD37" s="18"/>
      <c r="AE37" s="18"/>
      <c r="AF37" s="18"/>
      <c r="AG37" s="18"/>
      <c r="AH37" s="18"/>
      <c r="AI37" s="24" t="s">
        <v>91</v>
      </c>
      <c r="AJ37" s="18"/>
      <c r="AK37" s="18"/>
      <c r="AL37" s="18"/>
    </row>
    <row r="38" spans="1:38" ht="180" customHeight="1" x14ac:dyDescent="0.3">
      <c r="A38" s="18" t="s">
        <v>373</v>
      </c>
      <c r="B38" s="24" t="s">
        <v>91</v>
      </c>
      <c r="C38" s="24" t="s">
        <v>35</v>
      </c>
      <c r="D38" s="70">
        <v>3</v>
      </c>
      <c r="E38" s="70">
        <v>3</v>
      </c>
      <c r="F38" s="125" t="s">
        <v>2132</v>
      </c>
      <c r="G38" s="23" t="s">
        <v>2131</v>
      </c>
      <c r="H38" s="18" t="s">
        <v>65</v>
      </c>
      <c r="I38" s="18" t="s">
        <v>2130</v>
      </c>
      <c r="J38" s="24" t="s">
        <v>68</v>
      </c>
      <c r="K38" s="18" t="s">
        <v>2129</v>
      </c>
      <c r="L38" s="18" t="s">
        <v>2128</v>
      </c>
      <c r="M38" s="18" t="s">
        <v>53</v>
      </c>
      <c r="N38" s="18" t="s">
        <v>2127</v>
      </c>
      <c r="O38" s="18" t="s">
        <v>2126</v>
      </c>
      <c r="P38" s="18" t="s">
        <v>2125</v>
      </c>
      <c r="Q38" s="18" t="s">
        <v>2124</v>
      </c>
      <c r="R38" s="18" t="s">
        <v>1752</v>
      </c>
      <c r="S38" s="18" t="s">
        <v>2123</v>
      </c>
      <c r="T38" s="18" t="s">
        <v>1982</v>
      </c>
      <c r="U38" s="18" t="s">
        <v>2122</v>
      </c>
      <c r="V38" s="18" t="s">
        <v>2121</v>
      </c>
      <c r="W38" s="18" t="s">
        <v>2120</v>
      </c>
      <c r="X38" s="18"/>
      <c r="Y38" s="18" t="s">
        <v>1160</v>
      </c>
      <c r="Z38" s="18" t="s">
        <v>2119</v>
      </c>
      <c r="AA38" s="18" t="s">
        <v>1630</v>
      </c>
      <c r="AB38" s="18" t="s">
        <v>116</v>
      </c>
      <c r="AC38" s="18" t="s">
        <v>61</v>
      </c>
      <c r="AD38" s="18" t="s">
        <v>2118</v>
      </c>
      <c r="AE38" s="18" t="s">
        <v>2117</v>
      </c>
      <c r="AF38" s="23" t="s">
        <v>2116</v>
      </c>
      <c r="AG38" s="23" t="s">
        <v>2115</v>
      </c>
      <c r="AH38" s="18"/>
      <c r="AI38" s="24" t="s">
        <v>85</v>
      </c>
      <c r="AJ38" s="18" t="s">
        <v>186</v>
      </c>
      <c r="AK38" s="24" t="s">
        <v>92</v>
      </c>
      <c r="AL38" s="18"/>
    </row>
    <row r="39" spans="1:38" ht="220.2" customHeight="1" x14ac:dyDescent="0.3">
      <c r="A39" s="18" t="s">
        <v>373</v>
      </c>
      <c r="B39" s="24" t="s">
        <v>91</v>
      </c>
      <c r="C39" s="24" t="s">
        <v>35</v>
      </c>
      <c r="D39" s="137"/>
      <c r="E39" s="137"/>
      <c r="F39" s="125" t="s">
        <v>2114</v>
      </c>
      <c r="G39" s="23" t="s">
        <v>2113</v>
      </c>
      <c r="H39" s="18" t="s">
        <v>132</v>
      </c>
      <c r="I39" s="18" t="s">
        <v>172</v>
      </c>
      <c r="J39" s="24" t="s">
        <v>40</v>
      </c>
      <c r="K39" s="18" t="s">
        <v>2112</v>
      </c>
      <c r="L39" s="18" t="s">
        <v>2111</v>
      </c>
      <c r="M39" s="18" t="s">
        <v>53</v>
      </c>
      <c r="N39" s="18" t="s">
        <v>2110</v>
      </c>
      <c r="O39" s="18" t="s">
        <v>2109</v>
      </c>
      <c r="P39" s="18" t="s">
        <v>2094</v>
      </c>
      <c r="Q39" s="18" t="s">
        <v>2108</v>
      </c>
      <c r="R39" s="18" t="s">
        <v>438</v>
      </c>
      <c r="S39" s="18" t="s">
        <v>2107</v>
      </c>
      <c r="T39" s="18" t="s">
        <v>2033</v>
      </c>
      <c r="U39" s="18"/>
      <c r="V39" s="18" t="s">
        <v>2106</v>
      </c>
      <c r="W39" s="18" t="s">
        <v>2105</v>
      </c>
      <c r="X39" s="18"/>
      <c r="Y39" s="18" t="s">
        <v>1571</v>
      </c>
      <c r="Z39" s="18" t="s">
        <v>2104</v>
      </c>
      <c r="AA39" s="18" t="s">
        <v>1630</v>
      </c>
      <c r="AB39" s="18" t="s">
        <v>116</v>
      </c>
      <c r="AC39" s="18" t="s">
        <v>2103</v>
      </c>
      <c r="AD39" s="18" t="s">
        <v>2102</v>
      </c>
      <c r="AE39" s="18" t="s">
        <v>1578</v>
      </c>
      <c r="AF39" s="23" t="s">
        <v>2101</v>
      </c>
      <c r="AG39" s="23" t="s">
        <v>2100</v>
      </c>
      <c r="AH39" s="18"/>
      <c r="AI39" s="24"/>
      <c r="AJ39" s="18"/>
      <c r="AK39" s="18"/>
      <c r="AL39" s="18"/>
    </row>
    <row r="40" spans="1:38" ht="220.2" customHeight="1" x14ac:dyDescent="0.3">
      <c r="A40" s="18" t="s">
        <v>373</v>
      </c>
      <c r="B40" s="24" t="s">
        <v>91</v>
      </c>
      <c r="C40" s="24" t="s">
        <v>35</v>
      </c>
      <c r="D40" s="137"/>
      <c r="E40" s="137"/>
      <c r="F40" s="125" t="s">
        <v>2099</v>
      </c>
      <c r="G40" s="23" t="s">
        <v>2098</v>
      </c>
      <c r="H40" s="18" t="s">
        <v>50</v>
      </c>
      <c r="I40" s="18" t="s">
        <v>51</v>
      </c>
      <c r="J40" s="18" t="s">
        <v>52</v>
      </c>
      <c r="K40" s="18"/>
      <c r="L40" s="18" t="s">
        <v>2097</v>
      </c>
      <c r="M40" s="23" t="s">
        <v>41</v>
      </c>
      <c r="N40" s="18" t="s">
        <v>2096</v>
      </c>
      <c r="O40" s="18" t="s">
        <v>2095</v>
      </c>
      <c r="P40" s="18" t="s">
        <v>2094</v>
      </c>
      <c r="Q40" s="18" t="s">
        <v>2093</v>
      </c>
      <c r="R40" s="18"/>
      <c r="S40" s="18"/>
      <c r="T40" s="18"/>
      <c r="U40" s="18"/>
      <c r="V40" s="18"/>
      <c r="W40" s="18"/>
      <c r="X40" s="18"/>
      <c r="Y40" s="18" t="s">
        <v>2092</v>
      </c>
      <c r="Z40" s="18" t="s">
        <v>1524</v>
      </c>
      <c r="AA40" s="18" t="s">
        <v>167</v>
      </c>
      <c r="AB40" s="18" t="s">
        <v>116</v>
      </c>
      <c r="AC40" s="18" t="s">
        <v>2091</v>
      </c>
      <c r="AD40" s="18" t="s">
        <v>2090</v>
      </c>
      <c r="AE40" s="18" t="s">
        <v>2089</v>
      </c>
      <c r="AF40" s="23" t="s">
        <v>2088</v>
      </c>
      <c r="AG40" s="23" t="s">
        <v>2087</v>
      </c>
      <c r="AH40" s="18"/>
      <c r="AI40" s="24"/>
      <c r="AJ40" s="18"/>
      <c r="AK40" s="18"/>
      <c r="AL40" s="18"/>
    </row>
    <row r="41" spans="1:38" ht="220.2" customHeight="1" x14ac:dyDescent="0.3">
      <c r="A41" s="18" t="s">
        <v>1248</v>
      </c>
      <c r="B41" s="24" t="s">
        <v>91</v>
      </c>
      <c r="C41" s="24" t="s">
        <v>494</v>
      </c>
      <c r="D41" s="70">
        <v>1</v>
      </c>
      <c r="E41" s="70">
        <v>1</v>
      </c>
      <c r="F41" s="125" t="s">
        <v>2086</v>
      </c>
      <c r="G41" s="23" t="s">
        <v>2085</v>
      </c>
      <c r="H41" s="18" t="s">
        <v>132</v>
      </c>
      <c r="I41" s="18" t="s">
        <v>1504</v>
      </c>
      <c r="J41" s="24" t="s">
        <v>91</v>
      </c>
      <c r="K41" s="18"/>
      <c r="L41" s="18" t="s">
        <v>1317</v>
      </c>
      <c r="M41" s="18" t="s">
        <v>53</v>
      </c>
      <c r="N41" s="18" t="s">
        <v>734</v>
      </c>
      <c r="O41" s="18" t="s">
        <v>158</v>
      </c>
      <c r="P41" s="18" t="s">
        <v>42</v>
      </c>
      <c r="Q41" s="18" t="s">
        <v>483</v>
      </c>
      <c r="R41" s="18" t="s">
        <v>2084</v>
      </c>
      <c r="S41" s="18" t="s">
        <v>2083</v>
      </c>
      <c r="T41" s="18" t="s">
        <v>2082</v>
      </c>
      <c r="U41" s="24" t="s">
        <v>92</v>
      </c>
      <c r="V41" s="18" t="s">
        <v>2081</v>
      </c>
      <c r="W41" s="18" t="s">
        <v>2031</v>
      </c>
      <c r="X41" s="18"/>
      <c r="Y41" s="18" t="s">
        <v>811</v>
      </c>
      <c r="Z41" s="18" t="s">
        <v>2080</v>
      </c>
      <c r="AA41" s="18" t="s">
        <v>1293</v>
      </c>
      <c r="AB41" s="18" t="s">
        <v>2079</v>
      </c>
      <c r="AC41" s="18" t="s">
        <v>504</v>
      </c>
      <c r="AD41" s="18" t="s">
        <v>2078</v>
      </c>
      <c r="AE41" s="18" t="s">
        <v>183</v>
      </c>
      <c r="AF41" s="23" t="s">
        <v>2077</v>
      </c>
      <c r="AG41" s="23"/>
      <c r="AH41" s="18" t="s">
        <v>2076</v>
      </c>
      <c r="AI41" s="24" t="s">
        <v>85</v>
      </c>
      <c r="AJ41" s="18" t="s">
        <v>186</v>
      </c>
      <c r="AK41" s="18" t="s">
        <v>2075</v>
      </c>
      <c r="AL41" s="18"/>
    </row>
    <row r="42" spans="1:38" ht="280.2" customHeight="1" x14ac:dyDescent="0.3">
      <c r="A42" s="18" t="s">
        <v>657</v>
      </c>
      <c r="B42" s="24" t="s">
        <v>91</v>
      </c>
      <c r="C42" s="24" t="s">
        <v>35</v>
      </c>
      <c r="D42" s="70">
        <v>2</v>
      </c>
      <c r="E42" s="70">
        <v>2</v>
      </c>
      <c r="F42" s="24" t="s">
        <v>717</v>
      </c>
      <c r="G42" s="23" t="s">
        <v>2074</v>
      </c>
      <c r="H42" s="18" t="s">
        <v>65</v>
      </c>
      <c r="I42" s="18" t="s">
        <v>1488</v>
      </c>
      <c r="J42" s="18" t="s">
        <v>52</v>
      </c>
      <c r="K42" s="18" t="s">
        <v>2073</v>
      </c>
      <c r="L42" s="18" t="s">
        <v>2072</v>
      </c>
      <c r="M42" s="23" t="s">
        <v>41</v>
      </c>
      <c r="N42" s="18" t="s">
        <v>891</v>
      </c>
      <c r="O42" s="18" t="s">
        <v>892</v>
      </c>
      <c r="P42" s="18" t="s">
        <v>42</v>
      </c>
      <c r="Q42" s="18" t="s">
        <v>2071</v>
      </c>
      <c r="R42" s="18"/>
      <c r="S42" s="18"/>
      <c r="T42" s="18"/>
      <c r="U42" s="18"/>
      <c r="V42" s="18"/>
      <c r="W42" s="18"/>
      <c r="X42" s="18"/>
      <c r="Y42" s="18" t="s">
        <v>252</v>
      </c>
      <c r="Z42" s="18" t="s">
        <v>1412</v>
      </c>
      <c r="AA42" s="18" t="s">
        <v>1293</v>
      </c>
      <c r="AB42" s="18" t="s">
        <v>77</v>
      </c>
      <c r="AC42" s="18" t="s">
        <v>61</v>
      </c>
      <c r="AD42" s="18" t="s">
        <v>2070</v>
      </c>
      <c r="AE42" s="18"/>
      <c r="AF42" s="23"/>
      <c r="AG42" s="23" t="s">
        <v>2069</v>
      </c>
      <c r="AH42" s="18"/>
      <c r="AI42" s="24" t="s">
        <v>91</v>
      </c>
      <c r="AJ42" s="18" t="s">
        <v>86</v>
      </c>
      <c r="AK42" s="18" t="s">
        <v>2068</v>
      </c>
      <c r="AL42" s="18" t="s">
        <v>2067</v>
      </c>
    </row>
    <row r="43" spans="1:38" ht="160.19999999999999" customHeight="1" x14ac:dyDescent="0.3">
      <c r="A43" s="18" t="s">
        <v>657</v>
      </c>
      <c r="B43" s="24"/>
      <c r="C43" s="24" t="s">
        <v>35</v>
      </c>
      <c r="D43" s="70"/>
      <c r="E43" s="70"/>
      <c r="F43" s="24" t="s">
        <v>717</v>
      </c>
      <c r="G43" s="23" t="s">
        <v>2066</v>
      </c>
      <c r="H43" s="18" t="s">
        <v>65</v>
      </c>
      <c r="I43" s="18" t="s">
        <v>1488</v>
      </c>
      <c r="J43" s="18" t="s">
        <v>52</v>
      </c>
      <c r="K43" s="18" t="s">
        <v>2065</v>
      </c>
      <c r="L43" s="18" t="s">
        <v>1565</v>
      </c>
      <c r="M43" s="23" t="s">
        <v>41</v>
      </c>
      <c r="N43" s="18" t="s">
        <v>1342</v>
      </c>
      <c r="O43" s="18" t="s">
        <v>158</v>
      </c>
      <c r="P43" s="18" t="s">
        <v>42</v>
      </c>
      <c r="Q43" s="18" t="s">
        <v>159</v>
      </c>
      <c r="R43" s="18"/>
      <c r="S43" s="18"/>
      <c r="T43" s="18"/>
      <c r="U43" s="18"/>
      <c r="V43" s="18"/>
      <c r="W43" s="18"/>
      <c r="X43" s="18"/>
      <c r="Y43" s="18" t="s">
        <v>2029</v>
      </c>
      <c r="Z43" s="18" t="s">
        <v>2064</v>
      </c>
      <c r="AA43" s="18" t="s">
        <v>1293</v>
      </c>
      <c r="AB43" s="18" t="s">
        <v>77</v>
      </c>
      <c r="AC43" s="18" t="s">
        <v>253</v>
      </c>
      <c r="AD43" s="18" t="s">
        <v>1338</v>
      </c>
      <c r="AE43" s="18" t="s">
        <v>1410</v>
      </c>
      <c r="AF43" s="23" t="s">
        <v>1521</v>
      </c>
      <c r="AG43" s="18"/>
      <c r="AH43" s="18"/>
      <c r="AI43" s="24"/>
      <c r="AJ43" s="18"/>
      <c r="AK43" s="18"/>
      <c r="AL43" s="18"/>
    </row>
    <row r="44" spans="1:38" ht="360" customHeight="1" x14ac:dyDescent="0.3">
      <c r="A44" s="18" t="s">
        <v>511</v>
      </c>
      <c r="B44" s="24" t="s">
        <v>91</v>
      </c>
      <c r="C44" s="24" t="s">
        <v>388</v>
      </c>
      <c r="D44" s="70">
        <v>1</v>
      </c>
      <c r="E44" s="70">
        <v>1</v>
      </c>
      <c r="F44" s="125" t="s">
        <v>512</v>
      </c>
      <c r="G44" s="23" t="s">
        <v>2063</v>
      </c>
      <c r="H44" s="18" t="s">
        <v>132</v>
      </c>
      <c r="I44" s="18" t="s">
        <v>419</v>
      </c>
      <c r="J44" s="24" t="s">
        <v>68</v>
      </c>
      <c r="K44" s="18" t="s">
        <v>2062</v>
      </c>
      <c r="L44" s="18" t="s">
        <v>2061</v>
      </c>
      <c r="M44" s="18" t="s">
        <v>53</v>
      </c>
      <c r="N44" s="18" t="s">
        <v>2060</v>
      </c>
      <c r="O44" s="18" t="s">
        <v>1362</v>
      </c>
      <c r="P44" s="18" t="s">
        <v>232</v>
      </c>
      <c r="Q44" s="18" t="s">
        <v>2059</v>
      </c>
      <c r="R44" s="18" t="s">
        <v>2058</v>
      </c>
      <c r="S44" s="18" t="s">
        <v>2057</v>
      </c>
      <c r="T44" s="18" t="s">
        <v>2056</v>
      </c>
      <c r="U44" s="18" t="s">
        <v>92</v>
      </c>
      <c r="V44" s="18" t="s">
        <v>2055</v>
      </c>
      <c r="W44" s="18" t="s">
        <v>2054</v>
      </c>
      <c r="X44" s="23"/>
      <c r="Y44" s="18" t="s">
        <v>166</v>
      </c>
      <c r="Z44" s="18" t="s">
        <v>1827</v>
      </c>
      <c r="AA44" s="18" t="s">
        <v>408</v>
      </c>
      <c r="AB44" s="18" t="s">
        <v>116</v>
      </c>
      <c r="AC44" s="18" t="s">
        <v>2053</v>
      </c>
      <c r="AD44" s="18" t="s">
        <v>2052</v>
      </c>
      <c r="AE44" s="18" t="s">
        <v>348</v>
      </c>
      <c r="AF44" s="29" t="s">
        <v>2051</v>
      </c>
      <c r="AG44" s="23" t="s">
        <v>2050</v>
      </c>
      <c r="AH44" s="18"/>
      <c r="AI44" s="24" t="s">
        <v>91</v>
      </c>
      <c r="AJ44" s="18" t="s">
        <v>186</v>
      </c>
      <c r="AK44" s="24" t="s">
        <v>2049</v>
      </c>
      <c r="AL44" s="18" t="s">
        <v>531</v>
      </c>
    </row>
    <row r="45" spans="1:38" ht="240" customHeight="1" x14ac:dyDescent="0.3">
      <c r="A45" s="18" t="s">
        <v>1249</v>
      </c>
      <c r="B45" s="24" t="s">
        <v>91</v>
      </c>
      <c r="C45" s="24" t="s">
        <v>35</v>
      </c>
      <c r="D45" s="70">
        <v>1</v>
      </c>
      <c r="E45" s="70">
        <v>1</v>
      </c>
      <c r="F45" s="136" t="s">
        <v>260</v>
      </c>
      <c r="G45" s="23" t="s">
        <v>2048</v>
      </c>
      <c r="H45" s="18" t="s">
        <v>50</v>
      </c>
      <c r="I45" s="18" t="s">
        <v>51</v>
      </c>
      <c r="J45" s="18" t="s">
        <v>52</v>
      </c>
      <c r="K45" s="18"/>
      <c r="L45" s="18" t="s">
        <v>2047</v>
      </c>
      <c r="M45" s="18" t="s">
        <v>329</v>
      </c>
      <c r="N45" s="18" t="s">
        <v>2046</v>
      </c>
      <c r="O45" s="18" t="s">
        <v>158</v>
      </c>
      <c r="P45" s="18" t="s">
        <v>42</v>
      </c>
      <c r="Q45" s="18" t="s">
        <v>2045</v>
      </c>
      <c r="R45" s="18" t="s">
        <v>2044</v>
      </c>
      <c r="S45" s="18" t="s">
        <v>2043</v>
      </c>
      <c r="T45" s="18" t="s">
        <v>342</v>
      </c>
      <c r="U45" s="18" t="s">
        <v>92</v>
      </c>
      <c r="V45" s="18" t="s">
        <v>2042</v>
      </c>
      <c r="W45" s="18" t="s">
        <v>2041</v>
      </c>
      <c r="X45" s="23"/>
      <c r="Y45" s="18"/>
      <c r="Z45" s="18"/>
      <c r="AA45" s="18"/>
      <c r="AB45" s="18"/>
      <c r="AC45" s="18"/>
      <c r="AD45" s="18"/>
      <c r="AE45" s="18"/>
      <c r="AF45" s="29"/>
      <c r="AG45" s="23"/>
      <c r="AH45" s="18"/>
      <c r="AI45" s="24" t="s">
        <v>85</v>
      </c>
      <c r="AJ45" s="18" t="s">
        <v>257</v>
      </c>
      <c r="AK45" s="18" t="s">
        <v>2040</v>
      </c>
      <c r="AL45" s="18" t="s">
        <v>2039</v>
      </c>
    </row>
    <row r="46" spans="1:38" ht="240" customHeight="1" x14ac:dyDescent="0.3">
      <c r="A46" s="18" t="s">
        <v>493</v>
      </c>
      <c r="B46" s="24" t="s">
        <v>91</v>
      </c>
      <c r="C46" s="24" t="s">
        <v>494</v>
      </c>
      <c r="D46" s="70">
        <v>2</v>
      </c>
      <c r="E46" s="70">
        <v>1</v>
      </c>
      <c r="F46" s="22" t="s">
        <v>2038</v>
      </c>
      <c r="G46" s="133" t="s">
        <v>2037</v>
      </c>
      <c r="H46" s="18" t="s">
        <v>132</v>
      </c>
      <c r="I46" s="18" t="s">
        <v>51</v>
      </c>
      <c r="J46" s="24" t="s">
        <v>40</v>
      </c>
      <c r="K46" s="18"/>
      <c r="L46" s="18" t="s">
        <v>1423</v>
      </c>
      <c r="M46" s="18" t="s">
        <v>53</v>
      </c>
      <c r="N46" s="18" t="s">
        <v>2036</v>
      </c>
      <c r="O46" s="18" t="s">
        <v>2035</v>
      </c>
      <c r="P46" s="18" t="s">
        <v>42</v>
      </c>
      <c r="Q46" s="18" t="s">
        <v>1035</v>
      </c>
      <c r="R46" s="18" t="s">
        <v>519</v>
      </c>
      <c r="S46" s="18" t="s">
        <v>2034</v>
      </c>
      <c r="T46" s="18" t="s">
        <v>2033</v>
      </c>
      <c r="U46" s="24" t="s">
        <v>92</v>
      </c>
      <c r="V46" s="18" t="s">
        <v>2032</v>
      </c>
      <c r="W46" s="18" t="s">
        <v>2031</v>
      </c>
      <c r="X46" s="23" t="s">
        <v>2030</v>
      </c>
      <c r="Y46" s="18" t="s">
        <v>2029</v>
      </c>
      <c r="Z46" s="18" t="s">
        <v>2028</v>
      </c>
      <c r="AA46" s="18" t="s">
        <v>167</v>
      </c>
      <c r="AB46" s="18" t="s">
        <v>116</v>
      </c>
      <c r="AC46" s="18" t="s">
        <v>2027</v>
      </c>
      <c r="AD46" s="18" t="s">
        <v>2026</v>
      </c>
      <c r="AE46" s="18" t="s">
        <v>348</v>
      </c>
      <c r="AF46" s="29" t="s">
        <v>2025</v>
      </c>
      <c r="AG46" s="23" t="s">
        <v>2024</v>
      </c>
      <c r="AH46" s="18" t="s">
        <v>2023</v>
      </c>
      <c r="AI46" s="24"/>
      <c r="AJ46" s="18"/>
      <c r="AK46" s="24"/>
      <c r="AL46" s="18"/>
    </row>
    <row r="47" spans="1:38" ht="160.19999999999999" customHeight="1" x14ac:dyDescent="0.3">
      <c r="A47" s="18" t="s">
        <v>1998</v>
      </c>
      <c r="B47" s="24" t="s">
        <v>91</v>
      </c>
      <c r="C47" s="24" t="s">
        <v>95</v>
      </c>
      <c r="D47" s="70">
        <v>4</v>
      </c>
      <c r="E47" s="70">
        <v>4</v>
      </c>
      <c r="F47" s="125" t="s">
        <v>2015</v>
      </c>
      <c r="G47" s="23" t="s">
        <v>2022</v>
      </c>
      <c r="H47" s="18" t="s">
        <v>132</v>
      </c>
      <c r="I47" s="18" t="s">
        <v>1405</v>
      </c>
      <c r="J47" s="24" t="s">
        <v>68</v>
      </c>
      <c r="K47" s="18"/>
      <c r="L47" s="18" t="s">
        <v>2021</v>
      </c>
      <c r="M47" s="23" t="s">
        <v>41</v>
      </c>
      <c r="N47" s="18" t="s">
        <v>303</v>
      </c>
      <c r="O47" s="18" t="s">
        <v>2012</v>
      </c>
      <c r="P47" s="18" t="s">
        <v>668</v>
      </c>
      <c r="Q47" s="18" t="s">
        <v>159</v>
      </c>
      <c r="R47" s="18"/>
      <c r="S47" s="18"/>
      <c r="T47" s="18"/>
      <c r="U47" s="18"/>
      <c r="V47" s="18"/>
      <c r="W47" s="18"/>
      <c r="X47" s="23"/>
      <c r="Y47" s="18" t="s">
        <v>1011</v>
      </c>
      <c r="Z47" s="18" t="s">
        <v>1378</v>
      </c>
      <c r="AA47" s="18" t="s">
        <v>408</v>
      </c>
      <c r="AB47" s="18" t="s">
        <v>116</v>
      </c>
      <c r="AC47" s="18" t="s">
        <v>2011</v>
      </c>
      <c r="AD47" s="18" t="s">
        <v>2020</v>
      </c>
      <c r="AE47" s="18" t="s">
        <v>222</v>
      </c>
      <c r="AF47" s="29" t="s">
        <v>2001</v>
      </c>
      <c r="AG47" s="23" t="s">
        <v>2019</v>
      </c>
      <c r="AH47" s="18" t="s">
        <v>2018</v>
      </c>
      <c r="AI47" s="24" t="s">
        <v>91</v>
      </c>
      <c r="AJ47" s="18" t="s">
        <v>257</v>
      </c>
      <c r="AK47" s="18" t="s">
        <v>2017</v>
      </c>
      <c r="AL47" s="18" t="s">
        <v>2016</v>
      </c>
    </row>
    <row r="48" spans="1:38" ht="160.19999999999999" customHeight="1" x14ac:dyDescent="0.3">
      <c r="A48" s="18" t="s">
        <v>1998</v>
      </c>
      <c r="B48" s="24"/>
      <c r="C48" s="24" t="s">
        <v>95</v>
      </c>
      <c r="D48" s="70"/>
      <c r="E48" s="70"/>
      <c r="F48" s="125" t="s">
        <v>2015</v>
      </c>
      <c r="G48" s="23" t="s">
        <v>2014</v>
      </c>
      <c r="H48" s="18" t="s">
        <v>132</v>
      </c>
      <c r="I48" s="18" t="s">
        <v>1405</v>
      </c>
      <c r="J48" s="24" t="s">
        <v>40</v>
      </c>
      <c r="K48" s="18" t="s">
        <v>2013</v>
      </c>
      <c r="L48" s="18" t="s">
        <v>1317</v>
      </c>
      <c r="M48" s="23" t="s">
        <v>41</v>
      </c>
      <c r="N48" s="18" t="s">
        <v>303</v>
      </c>
      <c r="O48" s="18" t="s">
        <v>2012</v>
      </c>
      <c r="P48" s="18" t="s">
        <v>2005</v>
      </c>
      <c r="Q48" s="18" t="s">
        <v>159</v>
      </c>
      <c r="R48" s="18"/>
      <c r="S48" s="18"/>
      <c r="T48" s="18"/>
      <c r="U48" s="18"/>
      <c r="V48" s="18"/>
      <c r="W48" s="18"/>
      <c r="X48" s="23"/>
      <c r="Y48" s="18" t="s">
        <v>1160</v>
      </c>
      <c r="Z48" s="18" t="s">
        <v>1340</v>
      </c>
      <c r="AA48" s="18" t="s">
        <v>408</v>
      </c>
      <c r="AB48" s="18" t="s">
        <v>116</v>
      </c>
      <c r="AC48" s="18" t="s">
        <v>2011</v>
      </c>
      <c r="AD48" s="18" t="s">
        <v>2010</v>
      </c>
      <c r="AE48" s="18" t="s">
        <v>222</v>
      </c>
      <c r="AF48" s="29" t="s">
        <v>2001</v>
      </c>
      <c r="AG48" s="23" t="s">
        <v>2009</v>
      </c>
      <c r="AH48" s="18"/>
      <c r="AI48" s="24"/>
      <c r="AJ48" s="18"/>
      <c r="AK48" s="24"/>
      <c r="AL48" s="18"/>
    </row>
    <row r="49" spans="1:38" ht="160.19999999999999" customHeight="1" x14ac:dyDescent="0.3">
      <c r="A49" s="18" t="s">
        <v>1998</v>
      </c>
      <c r="B49" s="24"/>
      <c r="C49" s="24" t="s">
        <v>95</v>
      </c>
      <c r="D49" s="70"/>
      <c r="E49" s="70"/>
      <c r="F49" s="125" t="s">
        <v>2008</v>
      </c>
      <c r="G49" s="23" t="s">
        <v>2007</v>
      </c>
      <c r="H49" s="18" t="s">
        <v>38</v>
      </c>
      <c r="I49" s="18" t="s">
        <v>1405</v>
      </c>
      <c r="J49" s="24" t="s">
        <v>91</v>
      </c>
      <c r="K49" s="18"/>
      <c r="L49" s="18" t="s">
        <v>2006</v>
      </c>
      <c r="M49" s="23" t="s">
        <v>41</v>
      </c>
      <c r="N49" s="18" t="s">
        <v>303</v>
      </c>
      <c r="O49" s="18" t="s">
        <v>158</v>
      </c>
      <c r="P49" s="18" t="s">
        <v>2005</v>
      </c>
      <c r="Q49" s="18" t="s">
        <v>159</v>
      </c>
      <c r="R49" s="18"/>
      <c r="S49" s="18"/>
      <c r="T49" s="18"/>
      <c r="U49" s="18"/>
      <c r="V49" s="18"/>
      <c r="W49" s="18"/>
      <c r="X49" s="23"/>
      <c r="Y49" s="18" t="s">
        <v>2004</v>
      </c>
      <c r="Z49" s="18" t="s">
        <v>1340</v>
      </c>
      <c r="AA49" s="18" t="s">
        <v>408</v>
      </c>
      <c r="AB49" s="18" t="s">
        <v>116</v>
      </c>
      <c r="AC49" s="18" t="s">
        <v>446</v>
      </c>
      <c r="AD49" s="18" t="s">
        <v>2003</v>
      </c>
      <c r="AE49" s="18" t="s">
        <v>2002</v>
      </c>
      <c r="AF49" s="29" t="s">
        <v>2001</v>
      </c>
      <c r="AG49" s="23" t="s">
        <v>2000</v>
      </c>
      <c r="AH49" s="18" t="s">
        <v>1999</v>
      </c>
      <c r="AI49" s="24"/>
      <c r="AJ49" s="18"/>
      <c r="AK49" s="24"/>
      <c r="AL49" s="18"/>
    </row>
    <row r="50" spans="1:38" ht="160.19999999999999" customHeight="1" x14ac:dyDescent="0.3">
      <c r="A50" s="18" t="s">
        <v>1998</v>
      </c>
      <c r="B50" s="24"/>
      <c r="C50" s="24" t="s">
        <v>95</v>
      </c>
      <c r="D50" s="70"/>
      <c r="E50" s="70"/>
      <c r="F50" s="125" t="s">
        <v>1997</v>
      </c>
      <c r="G50" s="23" t="s">
        <v>1996</v>
      </c>
      <c r="H50" s="18" t="s">
        <v>38</v>
      </c>
      <c r="I50" s="18" t="s">
        <v>1405</v>
      </c>
      <c r="J50" s="24" t="s">
        <v>91</v>
      </c>
      <c r="K50" s="18"/>
      <c r="L50" s="18" t="s">
        <v>1317</v>
      </c>
      <c r="M50" s="23" t="s">
        <v>41</v>
      </c>
      <c r="N50" s="18" t="s">
        <v>303</v>
      </c>
      <c r="O50" s="18" t="s">
        <v>158</v>
      </c>
      <c r="P50" s="18" t="s">
        <v>1995</v>
      </c>
      <c r="Q50" s="18" t="s">
        <v>159</v>
      </c>
      <c r="R50" s="18"/>
      <c r="S50" s="18"/>
      <c r="T50" s="18"/>
      <c r="U50" s="18"/>
      <c r="V50" s="18"/>
      <c r="W50" s="18"/>
      <c r="X50" s="23"/>
      <c r="Y50" s="18" t="s">
        <v>1160</v>
      </c>
      <c r="Z50" s="18" t="s">
        <v>1883</v>
      </c>
      <c r="AA50" s="18" t="s">
        <v>383</v>
      </c>
      <c r="AB50" s="18" t="s">
        <v>116</v>
      </c>
      <c r="AC50" s="18" t="s">
        <v>1994</v>
      </c>
      <c r="AD50" s="18" t="s">
        <v>1993</v>
      </c>
      <c r="AE50" s="18" t="s">
        <v>386</v>
      </c>
      <c r="AF50" s="29" t="s">
        <v>1992</v>
      </c>
      <c r="AG50" s="23" t="s">
        <v>1991</v>
      </c>
      <c r="AH50" s="18"/>
      <c r="AI50" s="24"/>
      <c r="AJ50" s="18"/>
      <c r="AK50" s="24"/>
      <c r="AL50" s="18"/>
    </row>
    <row r="51" spans="1:38" ht="280.2" customHeight="1" x14ac:dyDescent="0.3">
      <c r="A51" s="18" t="s">
        <v>1990</v>
      </c>
      <c r="B51" s="24" t="s">
        <v>91</v>
      </c>
      <c r="C51" s="24" t="s">
        <v>716</v>
      </c>
      <c r="D51" s="70">
        <v>1</v>
      </c>
      <c r="E51" s="70">
        <v>1</v>
      </c>
      <c r="F51" s="125" t="s">
        <v>1989</v>
      </c>
      <c r="G51" s="23" t="s">
        <v>1988</v>
      </c>
      <c r="H51" s="18" t="s">
        <v>1987</v>
      </c>
      <c r="I51" s="18" t="s">
        <v>51</v>
      </c>
      <c r="J51" s="18" t="s">
        <v>52</v>
      </c>
      <c r="K51" s="131"/>
      <c r="L51" s="18" t="s">
        <v>1986</v>
      </c>
      <c r="M51" s="18" t="s">
        <v>53</v>
      </c>
      <c r="N51" s="18" t="s">
        <v>1985</v>
      </c>
      <c r="O51" s="18" t="s">
        <v>1984</v>
      </c>
      <c r="P51" s="18" t="s">
        <v>852</v>
      </c>
      <c r="Q51" s="18" t="s">
        <v>483</v>
      </c>
      <c r="R51" s="18" t="s">
        <v>58</v>
      </c>
      <c r="S51" s="18" t="s">
        <v>1983</v>
      </c>
      <c r="T51" s="18" t="s">
        <v>1982</v>
      </c>
      <c r="U51" s="24" t="s">
        <v>92</v>
      </c>
      <c r="V51" s="18"/>
      <c r="W51" s="18"/>
      <c r="X51" s="23" t="s">
        <v>1978</v>
      </c>
      <c r="Y51" s="18" t="s">
        <v>166</v>
      </c>
      <c r="Z51" s="18" t="s">
        <v>1981</v>
      </c>
      <c r="AA51" s="18" t="s">
        <v>408</v>
      </c>
      <c r="AB51" s="18" t="s">
        <v>1980</v>
      </c>
      <c r="AC51" s="18" t="s">
        <v>61</v>
      </c>
      <c r="AD51" s="18" t="s">
        <v>1979</v>
      </c>
      <c r="AE51" s="18"/>
      <c r="AF51" s="29"/>
      <c r="AG51" s="23"/>
      <c r="AH51" s="23" t="s">
        <v>1978</v>
      </c>
      <c r="AI51" s="24" t="s">
        <v>85</v>
      </c>
      <c r="AJ51" s="18" t="s">
        <v>186</v>
      </c>
      <c r="AK51" s="24" t="s">
        <v>1977</v>
      </c>
      <c r="AL51" s="18" t="s">
        <v>1976</v>
      </c>
    </row>
    <row r="52" spans="1:38" ht="240" customHeight="1" x14ac:dyDescent="0.3">
      <c r="A52" s="18" t="s">
        <v>1253</v>
      </c>
      <c r="B52" s="24" t="s">
        <v>91</v>
      </c>
      <c r="C52" s="24" t="s">
        <v>35</v>
      </c>
      <c r="D52" s="70">
        <v>4</v>
      </c>
      <c r="E52" s="70">
        <v>1</v>
      </c>
      <c r="F52" s="125" t="s">
        <v>1975</v>
      </c>
      <c r="G52" s="23" t="s">
        <v>1974</v>
      </c>
      <c r="H52" s="18" t="s">
        <v>38</v>
      </c>
      <c r="I52" s="18" t="s">
        <v>419</v>
      </c>
      <c r="J52" s="24" t="s">
        <v>91</v>
      </c>
      <c r="K52" s="18" t="s">
        <v>1973</v>
      </c>
      <c r="L52" s="18" t="s">
        <v>1317</v>
      </c>
      <c r="M52" s="23" t="s">
        <v>41</v>
      </c>
      <c r="N52" s="18" t="s">
        <v>1972</v>
      </c>
      <c r="O52" s="18" t="s">
        <v>1971</v>
      </c>
      <c r="P52" s="18" t="s">
        <v>649</v>
      </c>
      <c r="Q52" s="18" t="s">
        <v>324</v>
      </c>
      <c r="R52" s="41"/>
      <c r="S52" s="130"/>
      <c r="T52" s="18"/>
      <c r="U52" s="18"/>
      <c r="V52" s="18"/>
      <c r="W52" s="18"/>
      <c r="X52" s="23"/>
      <c r="Y52" s="18" t="s">
        <v>145</v>
      </c>
      <c r="Z52" s="18" t="s">
        <v>1970</v>
      </c>
      <c r="AA52" s="18" t="s">
        <v>345</v>
      </c>
      <c r="AB52" s="18" t="s">
        <v>1134</v>
      </c>
      <c r="AC52" s="18" t="s">
        <v>605</v>
      </c>
      <c r="AD52" s="18" t="s">
        <v>1969</v>
      </c>
      <c r="AE52" s="18" t="s">
        <v>607</v>
      </c>
      <c r="AF52" s="29" t="s">
        <v>1968</v>
      </c>
      <c r="AG52" s="23" t="s">
        <v>1967</v>
      </c>
      <c r="AH52" s="18" t="s">
        <v>1966</v>
      </c>
      <c r="AI52" s="132" t="s">
        <v>91</v>
      </c>
      <c r="AJ52" s="126" t="s">
        <v>257</v>
      </c>
      <c r="AK52" s="18" t="s">
        <v>1965</v>
      </c>
      <c r="AL52" s="18" t="s">
        <v>1964</v>
      </c>
    </row>
    <row r="53" spans="1:38" ht="220.2" customHeight="1" x14ac:dyDescent="0.3">
      <c r="A53" s="18" t="s">
        <v>1254</v>
      </c>
      <c r="B53" s="24" t="s">
        <v>91</v>
      </c>
      <c r="C53" s="24" t="s">
        <v>388</v>
      </c>
      <c r="D53" s="70">
        <v>2</v>
      </c>
      <c r="E53" s="70">
        <v>1</v>
      </c>
      <c r="F53" s="125" t="s">
        <v>1963</v>
      </c>
      <c r="G53" s="23" t="s">
        <v>1962</v>
      </c>
      <c r="H53" s="18" t="s">
        <v>65</v>
      </c>
      <c r="I53" s="18" t="s">
        <v>1488</v>
      </c>
      <c r="J53" s="18" t="s">
        <v>52</v>
      </c>
      <c r="K53" s="18" t="s">
        <v>1961</v>
      </c>
      <c r="L53" s="18" t="s">
        <v>1565</v>
      </c>
      <c r="M53" s="23" t="s">
        <v>41</v>
      </c>
      <c r="N53" s="18" t="s">
        <v>1960</v>
      </c>
      <c r="O53" s="18" t="s">
        <v>1959</v>
      </c>
      <c r="P53" s="18" t="s">
        <v>42</v>
      </c>
      <c r="Q53" s="18" t="s">
        <v>159</v>
      </c>
      <c r="R53" s="18"/>
      <c r="S53" s="18"/>
      <c r="T53" s="18"/>
      <c r="U53" s="18"/>
      <c r="V53" s="18"/>
      <c r="W53" s="130"/>
      <c r="X53" s="23"/>
      <c r="Y53" s="18" t="s">
        <v>145</v>
      </c>
      <c r="Z53" s="18" t="s">
        <v>1958</v>
      </c>
      <c r="AA53" s="18" t="s">
        <v>1293</v>
      </c>
      <c r="AB53" s="18" t="s">
        <v>1134</v>
      </c>
      <c r="AC53" s="18" t="s">
        <v>1957</v>
      </c>
      <c r="AD53" s="18" t="s">
        <v>1956</v>
      </c>
      <c r="AE53" s="18" t="s">
        <v>1410</v>
      </c>
      <c r="AF53" s="23" t="s">
        <v>1955</v>
      </c>
      <c r="AG53" s="18" t="s">
        <v>1954</v>
      </c>
      <c r="AH53" s="18" t="s">
        <v>1953</v>
      </c>
      <c r="AI53" s="24" t="s">
        <v>91</v>
      </c>
      <c r="AJ53" s="18" t="s">
        <v>86</v>
      </c>
      <c r="AK53" s="24" t="s">
        <v>92</v>
      </c>
      <c r="AL53" s="18"/>
    </row>
    <row r="54" spans="1:38" ht="199.95" customHeight="1" x14ac:dyDescent="0.3">
      <c r="A54" s="18" t="s">
        <v>1255</v>
      </c>
      <c r="B54" s="24" t="s">
        <v>91</v>
      </c>
      <c r="C54" s="24" t="s">
        <v>638</v>
      </c>
      <c r="D54" s="70">
        <v>4</v>
      </c>
      <c r="E54" s="70">
        <v>3</v>
      </c>
      <c r="F54" s="24" t="s">
        <v>1952</v>
      </c>
      <c r="G54" s="23" t="s">
        <v>1951</v>
      </c>
      <c r="H54" s="18" t="s">
        <v>1950</v>
      </c>
      <c r="I54" s="18" t="s">
        <v>172</v>
      </c>
      <c r="J54" s="24" t="s">
        <v>40</v>
      </c>
      <c r="K54" s="18" t="s">
        <v>1949</v>
      </c>
      <c r="L54" s="18" t="s">
        <v>1297</v>
      </c>
      <c r="M54" s="18" t="s">
        <v>53</v>
      </c>
      <c r="N54" s="18" t="s">
        <v>734</v>
      </c>
      <c r="O54" s="18" t="s">
        <v>1948</v>
      </c>
      <c r="P54" s="18" t="s">
        <v>42</v>
      </c>
      <c r="Q54" s="18" t="s">
        <v>159</v>
      </c>
      <c r="R54" s="18" t="s">
        <v>1947</v>
      </c>
      <c r="S54" s="18" t="s">
        <v>1946</v>
      </c>
      <c r="T54" s="18" t="s">
        <v>267</v>
      </c>
      <c r="U54" s="24"/>
      <c r="V54" s="18" t="s">
        <v>1945</v>
      </c>
      <c r="W54" s="18" t="s">
        <v>1944</v>
      </c>
      <c r="X54" s="18"/>
      <c r="Y54" s="18" t="s">
        <v>586</v>
      </c>
      <c r="Z54" s="18" t="s">
        <v>1943</v>
      </c>
      <c r="AA54" s="18" t="s">
        <v>115</v>
      </c>
      <c r="AB54" s="18" t="s">
        <v>77</v>
      </c>
      <c r="AC54" s="18" t="s">
        <v>253</v>
      </c>
      <c r="AD54" s="18" t="s">
        <v>1936</v>
      </c>
      <c r="AE54" s="18" t="s">
        <v>1942</v>
      </c>
      <c r="AF54" s="18" t="s">
        <v>1758</v>
      </c>
      <c r="AG54" s="18" t="s">
        <v>1941</v>
      </c>
      <c r="AH54" s="18"/>
      <c r="AI54" s="24" t="s">
        <v>91</v>
      </c>
      <c r="AJ54" s="18" t="s">
        <v>275</v>
      </c>
      <c r="AK54" s="24" t="s">
        <v>92</v>
      </c>
      <c r="AL54" s="18" t="s">
        <v>1940</v>
      </c>
    </row>
    <row r="55" spans="1:38" ht="160.19999999999999" customHeight="1" x14ac:dyDescent="0.3">
      <c r="A55" s="18" t="s">
        <v>1255</v>
      </c>
      <c r="B55" s="24"/>
      <c r="C55" s="24" t="s">
        <v>638</v>
      </c>
      <c r="D55" s="70"/>
      <c r="E55" s="70"/>
      <c r="F55" s="125" t="s">
        <v>1939</v>
      </c>
      <c r="G55" s="23" t="s">
        <v>1938</v>
      </c>
      <c r="H55" s="18" t="s">
        <v>50</v>
      </c>
      <c r="I55" s="18" t="s">
        <v>215</v>
      </c>
      <c r="J55" s="18" t="s">
        <v>52</v>
      </c>
      <c r="K55" s="18"/>
      <c r="L55" s="18" t="s">
        <v>1385</v>
      </c>
      <c r="M55" s="18" t="s">
        <v>41</v>
      </c>
      <c r="N55" s="18" t="s">
        <v>1937</v>
      </c>
      <c r="O55" s="18" t="s">
        <v>158</v>
      </c>
      <c r="P55" s="18" t="s">
        <v>42</v>
      </c>
      <c r="Q55" s="18" t="s">
        <v>159</v>
      </c>
      <c r="R55" s="18"/>
      <c r="S55" s="18"/>
      <c r="T55" s="18"/>
      <c r="U55" s="24"/>
      <c r="V55" s="18"/>
      <c r="W55" s="18"/>
      <c r="X55" s="18"/>
      <c r="Y55" s="18" t="s">
        <v>503</v>
      </c>
      <c r="Z55" s="18" t="s">
        <v>1340</v>
      </c>
      <c r="AA55" s="18" t="s">
        <v>167</v>
      </c>
      <c r="AB55" s="18" t="s">
        <v>1134</v>
      </c>
      <c r="AC55" s="18" t="s">
        <v>253</v>
      </c>
      <c r="AD55" s="18" t="s">
        <v>1936</v>
      </c>
      <c r="AE55" s="18" t="s">
        <v>255</v>
      </c>
      <c r="AF55" s="18" t="s">
        <v>1935</v>
      </c>
      <c r="AG55" s="18" t="s">
        <v>1934</v>
      </c>
      <c r="AH55" s="18" t="s">
        <v>1929</v>
      </c>
      <c r="AI55" s="24"/>
      <c r="AJ55" s="18"/>
      <c r="AK55" s="24"/>
      <c r="AL55" s="18"/>
    </row>
    <row r="56" spans="1:38" ht="160.19999999999999" customHeight="1" x14ac:dyDescent="0.3">
      <c r="A56" s="18" t="s">
        <v>1255</v>
      </c>
      <c r="B56" s="24"/>
      <c r="C56" s="24" t="s">
        <v>638</v>
      </c>
      <c r="D56" s="70"/>
      <c r="E56" s="70"/>
      <c r="F56" s="136" t="s">
        <v>260</v>
      </c>
      <c r="G56" s="23" t="s">
        <v>1933</v>
      </c>
      <c r="H56" s="18" t="s">
        <v>50</v>
      </c>
      <c r="I56" s="18" t="s">
        <v>51</v>
      </c>
      <c r="J56" s="18" t="s">
        <v>52</v>
      </c>
      <c r="K56" s="18"/>
      <c r="L56" s="18" t="s">
        <v>1317</v>
      </c>
      <c r="M56" s="18" t="s">
        <v>41</v>
      </c>
      <c r="N56" s="18" t="s">
        <v>734</v>
      </c>
      <c r="O56" s="18" t="s">
        <v>158</v>
      </c>
      <c r="P56" s="18" t="s">
        <v>42</v>
      </c>
      <c r="Q56" s="18" t="s">
        <v>159</v>
      </c>
      <c r="R56" s="18"/>
      <c r="S56" s="18"/>
      <c r="T56" s="18"/>
      <c r="U56" s="24"/>
      <c r="V56" s="18"/>
      <c r="W56" s="18"/>
      <c r="X56" s="18"/>
      <c r="Y56" s="18" t="s">
        <v>503</v>
      </c>
      <c r="Z56" s="18" t="s">
        <v>1932</v>
      </c>
      <c r="AA56" s="18" t="s">
        <v>1293</v>
      </c>
      <c r="AB56" s="18" t="s">
        <v>116</v>
      </c>
      <c r="AC56" s="18" t="s">
        <v>1931</v>
      </c>
      <c r="AD56" s="18" t="s">
        <v>1338</v>
      </c>
      <c r="AE56" s="18" t="s">
        <v>255</v>
      </c>
      <c r="AF56" s="18" t="s">
        <v>1930</v>
      </c>
      <c r="AG56" s="18"/>
      <c r="AH56" s="18" t="s">
        <v>1929</v>
      </c>
      <c r="AI56" s="24"/>
      <c r="AJ56" s="18"/>
      <c r="AK56" s="24"/>
      <c r="AL56" s="18"/>
    </row>
    <row r="57" spans="1:38" ht="220.2" customHeight="1" x14ac:dyDescent="0.3">
      <c r="A57" s="18" t="s">
        <v>1918</v>
      </c>
      <c r="B57" s="24" t="s">
        <v>91</v>
      </c>
      <c r="C57" s="24" t="s">
        <v>35</v>
      </c>
      <c r="D57" s="70">
        <v>2</v>
      </c>
      <c r="E57" s="70">
        <v>2</v>
      </c>
      <c r="F57" s="125" t="s">
        <v>1928</v>
      </c>
      <c r="G57" s="23" t="s">
        <v>1927</v>
      </c>
      <c r="H57" s="18" t="s">
        <v>1926</v>
      </c>
      <c r="I57" s="18" t="s">
        <v>419</v>
      </c>
      <c r="J57" s="24" t="s">
        <v>68</v>
      </c>
      <c r="K57" s="18"/>
      <c r="L57" s="18" t="s">
        <v>1385</v>
      </c>
      <c r="M57" s="18" t="s">
        <v>53</v>
      </c>
      <c r="N57" s="18" t="s">
        <v>1925</v>
      </c>
      <c r="O57" s="18" t="s">
        <v>158</v>
      </c>
      <c r="P57" s="18" t="s">
        <v>1126</v>
      </c>
      <c r="Q57" s="18" t="s">
        <v>159</v>
      </c>
      <c r="R57" s="18" t="s">
        <v>1924</v>
      </c>
      <c r="S57" s="18" t="s">
        <v>1923</v>
      </c>
      <c r="T57" s="18" t="s">
        <v>1922</v>
      </c>
      <c r="U57" s="24" t="s">
        <v>92</v>
      </c>
      <c r="V57" s="18" t="s">
        <v>1912</v>
      </c>
      <c r="W57" s="23" t="s">
        <v>1921</v>
      </c>
      <c r="X57" s="18"/>
      <c r="Y57" s="18" t="s">
        <v>625</v>
      </c>
      <c r="Z57" s="18" t="s">
        <v>1909</v>
      </c>
      <c r="AA57" s="18" t="s">
        <v>408</v>
      </c>
      <c r="AB57" s="18" t="s">
        <v>77</v>
      </c>
      <c r="AC57" s="18" t="s">
        <v>1908</v>
      </c>
      <c r="AD57" s="18" t="s">
        <v>1907</v>
      </c>
      <c r="AE57" s="18" t="s">
        <v>1322</v>
      </c>
      <c r="AF57" s="23" t="s">
        <v>1905</v>
      </c>
      <c r="AG57" s="23" t="s">
        <v>1904</v>
      </c>
      <c r="AH57" s="18"/>
      <c r="AI57" s="24" t="s">
        <v>85</v>
      </c>
      <c r="AJ57" s="18" t="s">
        <v>257</v>
      </c>
      <c r="AK57" s="18" t="s">
        <v>1920</v>
      </c>
      <c r="AL57" s="18" t="s">
        <v>1919</v>
      </c>
    </row>
    <row r="58" spans="1:38" ht="300" customHeight="1" x14ac:dyDescent="0.3">
      <c r="A58" s="18" t="s">
        <v>1918</v>
      </c>
      <c r="B58" s="24" t="s">
        <v>91</v>
      </c>
      <c r="C58" s="24" t="s">
        <v>35</v>
      </c>
      <c r="D58" s="70"/>
      <c r="E58" s="70"/>
      <c r="F58" s="125" t="s">
        <v>1917</v>
      </c>
      <c r="G58" s="23" t="s">
        <v>1916</v>
      </c>
      <c r="H58" s="18" t="s">
        <v>50</v>
      </c>
      <c r="I58" s="18" t="s">
        <v>51</v>
      </c>
      <c r="J58" s="18" t="s">
        <v>52</v>
      </c>
      <c r="K58" s="18"/>
      <c r="L58" s="18" t="s">
        <v>1385</v>
      </c>
      <c r="M58" s="18" t="s">
        <v>53</v>
      </c>
      <c r="N58" s="18" t="s">
        <v>1915</v>
      </c>
      <c r="O58" s="18" t="s">
        <v>158</v>
      </c>
      <c r="P58" s="18" t="s">
        <v>1126</v>
      </c>
      <c r="Q58" s="18" t="s">
        <v>159</v>
      </c>
      <c r="R58" s="18" t="s">
        <v>1914</v>
      </c>
      <c r="S58" s="18" t="s">
        <v>1913</v>
      </c>
      <c r="T58" s="18" t="s">
        <v>1330</v>
      </c>
      <c r="U58" s="24" t="s">
        <v>92</v>
      </c>
      <c r="V58" s="18" t="s">
        <v>1912</v>
      </c>
      <c r="W58" s="23" t="s">
        <v>1911</v>
      </c>
      <c r="X58" s="23"/>
      <c r="Y58" s="18" t="s">
        <v>1910</v>
      </c>
      <c r="Z58" s="18" t="s">
        <v>1909</v>
      </c>
      <c r="AA58" s="18" t="s">
        <v>1293</v>
      </c>
      <c r="AB58" s="18" t="s">
        <v>77</v>
      </c>
      <c r="AC58" s="18" t="s">
        <v>1908</v>
      </c>
      <c r="AD58" s="18" t="s">
        <v>1907</v>
      </c>
      <c r="AE58" s="18" t="s">
        <v>1906</v>
      </c>
      <c r="AF58" s="23" t="s">
        <v>1905</v>
      </c>
      <c r="AG58" s="23" t="s">
        <v>1904</v>
      </c>
      <c r="AH58" s="18"/>
      <c r="AI58" s="24"/>
      <c r="AJ58" s="18"/>
      <c r="AK58" s="21"/>
      <c r="AL58" s="18"/>
    </row>
    <row r="59" spans="1:38" ht="90" customHeight="1" x14ac:dyDescent="0.3">
      <c r="A59" s="18" t="s">
        <v>1903</v>
      </c>
      <c r="B59" s="24" t="s">
        <v>92</v>
      </c>
      <c r="C59" s="24" t="s">
        <v>1266</v>
      </c>
      <c r="D59" s="70">
        <v>1</v>
      </c>
      <c r="E59" s="70">
        <v>0</v>
      </c>
      <c r="F59" s="125"/>
      <c r="G59" s="23"/>
      <c r="H59" s="18"/>
      <c r="I59" s="18"/>
      <c r="J59" s="24"/>
      <c r="K59" s="18"/>
      <c r="L59" s="18"/>
      <c r="M59" s="18"/>
      <c r="N59" s="18"/>
      <c r="O59" s="18"/>
      <c r="P59" s="18"/>
      <c r="Q59" s="18"/>
      <c r="R59" s="18"/>
      <c r="S59" s="18"/>
      <c r="T59" s="18"/>
      <c r="U59" s="18"/>
      <c r="V59" s="18"/>
      <c r="W59" s="130"/>
      <c r="X59" s="23"/>
      <c r="Y59" s="18"/>
      <c r="Z59" s="18"/>
      <c r="AA59" s="18"/>
      <c r="AB59" s="18"/>
      <c r="AC59" s="18"/>
      <c r="AD59" s="18"/>
      <c r="AE59" s="18"/>
      <c r="AF59" s="23"/>
      <c r="AG59" s="23"/>
      <c r="AH59" s="18"/>
      <c r="AI59" s="24"/>
      <c r="AJ59" s="18"/>
      <c r="AK59" s="21"/>
      <c r="AL59" s="18"/>
    </row>
    <row r="60" spans="1:38" ht="300" customHeight="1" x14ac:dyDescent="0.3">
      <c r="A60" s="18" t="s">
        <v>1256</v>
      </c>
      <c r="B60" s="24" t="s">
        <v>92</v>
      </c>
      <c r="C60" s="24" t="s">
        <v>494</v>
      </c>
      <c r="D60" s="70">
        <v>1</v>
      </c>
      <c r="E60" s="70">
        <v>1</v>
      </c>
      <c r="F60" s="125" t="s">
        <v>1902</v>
      </c>
      <c r="G60" s="23" t="s">
        <v>1901</v>
      </c>
      <c r="H60" s="18" t="s">
        <v>1900</v>
      </c>
      <c r="I60" s="18" t="s">
        <v>215</v>
      </c>
      <c r="J60" s="18" t="s">
        <v>68</v>
      </c>
      <c r="K60" s="18"/>
      <c r="L60" s="41" t="s">
        <v>1440</v>
      </c>
      <c r="M60" s="18" t="s">
        <v>53</v>
      </c>
      <c r="N60" s="18" t="s">
        <v>1899</v>
      </c>
      <c r="O60" s="18" t="s">
        <v>1898</v>
      </c>
      <c r="P60" s="18" t="s">
        <v>42</v>
      </c>
      <c r="Q60" s="18" t="s">
        <v>324</v>
      </c>
      <c r="R60" s="18"/>
      <c r="S60" s="18"/>
      <c r="T60" s="18"/>
      <c r="U60" s="18"/>
      <c r="V60" s="18"/>
      <c r="W60" s="130"/>
      <c r="X60" s="23"/>
      <c r="Y60" s="18"/>
      <c r="Z60" s="18"/>
      <c r="AA60" s="18"/>
      <c r="AB60" s="18"/>
      <c r="AC60" s="18"/>
      <c r="AD60" s="18"/>
      <c r="AE60" s="18"/>
      <c r="AF60" s="23"/>
      <c r="AG60" s="23"/>
      <c r="AH60" s="18"/>
      <c r="AI60" s="24"/>
      <c r="AJ60" s="18"/>
      <c r="AK60" s="21"/>
      <c r="AL60" s="18"/>
    </row>
    <row r="61" spans="1:38" ht="220.2" customHeight="1" x14ac:dyDescent="0.3">
      <c r="A61" s="18" t="s">
        <v>886</v>
      </c>
      <c r="B61" s="24" t="s">
        <v>91</v>
      </c>
      <c r="C61" s="24" t="s">
        <v>35</v>
      </c>
      <c r="D61" s="70">
        <v>1</v>
      </c>
      <c r="E61" s="70">
        <v>1</v>
      </c>
      <c r="F61" s="24" t="s">
        <v>717</v>
      </c>
      <c r="G61" s="23" t="s">
        <v>888</v>
      </c>
      <c r="H61" s="18" t="s">
        <v>65</v>
      </c>
      <c r="I61" s="18" t="s">
        <v>215</v>
      </c>
      <c r="J61" s="24" t="s">
        <v>68</v>
      </c>
      <c r="K61" s="18"/>
      <c r="L61" s="18" t="s">
        <v>1897</v>
      </c>
      <c r="M61" s="18" t="s">
        <v>329</v>
      </c>
      <c r="N61" s="18" t="s">
        <v>891</v>
      </c>
      <c r="O61" s="18" t="s">
        <v>892</v>
      </c>
      <c r="P61" s="18" t="s">
        <v>42</v>
      </c>
      <c r="Q61" s="18" t="s">
        <v>159</v>
      </c>
      <c r="R61" s="18" t="s">
        <v>893</v>
      </c>
      <c r="S61" s="18" t="s">
        <v>1896</v>
      </c>
      <c r="T61" s="18" t="s">
        <v>1895</v>
      </c>
      <c r="U61" s="24" t="s">
        <v>92</v>
      </c>
      <c r="V61" s="18" t="s">
        <v>1894</v>
      </c>
      <c r="W61" s="18" t="s">
        <v>1893</v>
      </c>
      <c r="X61" s="18" t="s">
        <v>1892</v>
      </c>
      <c r="Y61" s="18"/>
      <c r="Z61" s="18"/>
      <c r="AA61" s="18"/>
      <c r="AB61" s="18"/>
      <c r="AC61" s="18"/>
      <c r="AD61" s="18"/>
      <c r="AE61" s="18"/>
      <c r="AF61" s="24"/>
      <c r="AG61" s="18"/>
      <c r="AH61" s="18"/>
      <c r="AI61" s="24" t="s">
        <v>92</v>
      </c>
      <c r="AJ61" s="18" t="s">
        <v>257</v>
      </c>
      <c r="AK61" s="24" t="s">
        <v>92</v>
      </c>
      <c r="AL61" s="18" t="s">
        <v>898</v>
      </c>
    </row>
    <row r="62" spans="1:38" ht="139.94999999999999" customHeight="1" x14ac:dyDescent="0.3">
      <c r="A62" s="18" t="s">
        <v>1257</v>
      </c>
      <c r="B62" s="24" t="s">
        <v>91</v>
      </c>
      <c r="C62" s="24" t="s">
        <v>1258</v>
      </c>
      <c r="D62" s="70">
        <v>5</v>
      </c>
      <c r="E62" s="70">
        <v>5</v>
      </c>
      <c r="F62" s="125" t="s">
        <v>1891</v>
      </c>
      <c r="G62" s="23" t="s">
        <v>1890</v>
      </c>
      <c r="H62" s="18" t="s">
        <v>132</v>
      </c>
      <c r="I62" s="18" t="s">
        <v>419</v>
      </c>
      <c r="J62" s="18" t="s">
        <v>52</v>
      </c>
      <c r="K62" s="131"/>
      <c r="L62" s="18" t="s">
        <v>1872</v>
      </c>
      <c r="M62" s="18" t="s">
        <v>53</v>
      </c>
      <c r="N62" s="18"/>
      <c r="O62" s="18"/>
      <c r="P62" s="18"/>
      <c r="Q62" s="18" t="s">
        <v>159</v>
      </c>
      <c r="R62" s="18"/>
      <c r="S62" s="18" t="s">
        <v>1866</v>
      </c>
      <c r="T62" s="18" t="s">
        <v>1872</v>
      </c>
      <c r="U62" s="18"/>
      <c r="V62" s="18"/>
      <c r="W62" s="24"/>
      <c r="X62" s="18"/>
      <c r="Y62" s="18"/>
      <c r="Z62" s="18" t="s">
        <v>1836</v>
      </c>
      <c r="AA62" s="18" t="s">
        <v>1293</v>
      </c>
      <c r="AB62" s="18" t="s">
        <v>77</v>
      </c>
      <c r="AC62" s="18"/>
      <c r="AD62" s="18" t="s">
        <v>1889</v>
      </c>
      <c r="AE62" s="18" t="s">
        <v>183</v>
      </c>
      <c r="AF62" s="18"/>
      <c r="AG62" s="18"/>
      <c r="AH62" s="18"/>
      <c r="AI62" s="24" t="s">
        <v>85</v>
      </c>
      <c r="AJ62" s="18" t="s">
        <v>257</v>
      </c>
      <c r="AK62" s="18" t="s">
        <v>1888</v>
      </c>
      <c r="AL62" s="18" t="s">
        <v>1887</v>
      </c>
    </row>
    <row r="63" spans="1:38" ht="199.95" customHeight="1" x14ac:dyDescent="0.3">
      <c r="A63" s="18" t="s">
        <v>1257</v>
      </c>
      <c r="B63" s="24"/>
      <c r="C63" s="24" t="s">
        <v>1258</v>
      </c>
      <c r="D63" s="70"/>
      <c r="E63" s="70"/>
      <c r="F63" s="125" t="s">
        <v>1886</v>
      </c>
      <c r="G63" s="23" t="s">
        <v>1885</v>
      </c>
      <c r="H63" s="18" t="s">
        <v>132</v>
      </c>
      <c r="I63" s="18" t="s">
        <v>133</v>
      </c>
      <c r="J63" s="18" t="s">
        <v>52</v>
      </c>
      <c r="K63" s="131"/>
      <c r="L63" s="18" t="s">
        <v>1872</v>
      </c>
      <c r="M63" s="18" t="s">
        <v>53</v>
      </c>
      <c r="N63" s="18"/>
      <c r="O63" s="18"/>
      <c r="P63" s="18"/>
      <c r="Q63" s="18" t="s">
        <v>159</v>
      </c>
      <c r="R63" s="18"/>
      <c r="S63" s="18" t="s">
        <v>1884</v>
      </c>
      <c r="T63" s="18" t="s">
        <v>1872</v>
      </c>
      <c r="U63" s="18"/>
      <c r="V63" s="18"/>
      <c r="W63" s="24"/>
      <c r="X63" s="18"/>
      <c r="Y63" s="18"/>
      <c r="Z63" s="18" t="s">
        <v>1883</v>
      </c>
      <c r="AA63" s="18" t="s">
        <v>1293</v>
      </c>
      <c r="AB63" s="18" t="s">
        <v>77</v>
      </c>
      <c r="AC63" s="18"/>
      <c r="AD63" s="18" t="s">
        <v>1882</v>
      </c>
      <c r="AE63" s="18" t="s">
        <v>222</v>
      </c>
      <c r="AF63" s="18"/>
      <c r="AG63" s="18"/>
      <c r="AH63" s="18"/>
      <c r="AI63" s="24"/>
      <c r="AJ63" s="18"/>
      <c r="AK63" s="18"/>
      <c r="AL63" s="18"/>
    </row>
    <row r="64" spans="1:38" ht="280.2" customHeight="1" x14ac:dyDescent="0.3">
      <c r="A64" s="18" t="s">
        <v>1257</v>
      </c>
      <c r="B64" s="24"/>
      <c r="C64" s="24" t="s">
        <v>1258</v>
      </c>
      <c r="D64" s="70"/>
      <c r="E64" s="70"/>
      <c r="F64" s="125" t="s">
        <v>1881</v>
      </c>
      <c r="G64" s="23" t="s">
        <v>1880</v>
      </c>
      <c r="H64" s="18" t="s">
        <v>132</v>
      </c>
      <c r="I64" s="18" t="s">
        <v>172</v>
      </c>
      <c r="J64" s="18" t="s">
        <v>52</v>
      </c>
      <c r="K64" s="131"/>
      <c r="L64" s="18" t="s">
        <v>1872</v>
      </c>
      <c r="M64" s="18" t="s">
        <v>53</v>
      </c>
      <c r="N64" s="18"/>
      <c r="O64" s="18"/>
      <c r="P64" s="18"/>
      <c r="Q64" s="18" t="s">
        <v>159</v>
      </c>
      <c r="R64" s="18"/>
      <c r="S64" s="18" t="s">
        <v>1866</v>
      </c>
      <c r="T64" s="18" t="s">
        <v>1872</v>
      </c>
      <c r="U64" s="18"/>
      <c r="V64" s="18"/>
      <c r="W64" s="24"/>
      <c r="X64" s="18"/>
      <c r="Y64" s="18"/>
      <c r="Z64" s="18" t="s">
        <v>1836</v>
      </c>
      <c r="AA64" s="18" t="s">
        <v>1293</v>
      </c>
      <c r="AB64" s="18" t="s">
        <v>77</v>
      </c>
      <c r="AC64" s="18"/>
      <c r="AD64" s="18" t="s">
        <v>1879</v>
      </c>
      <c r="AE64" s="18" t="s">
        <v>183</v>
      </c>
      <c r="AF64" s="18"/>
      <c r="AG64" s="18"/>
      <c r="AH64" s="18"/>
      <c r="AI64" s="24"/>
      <c r="AJ64" s="18"/>
      <c r="AK64" s="18"/>
      <c r="AL64" s="18"/>
    </row>
    <row r="65" spans="1:38" ht="180" customHeight="1" x14ac:dyDescent="0.3">
      <c r="A65" s="18" t="s">
        <v>1257</v>
      </c>
      <c r="B65" s="24"/>
      <c r="C65" s="24" t="s">
        <v>1258</v>
      </c>
      <c r="D65" s="70"/>
      <c r="E65" s="70"/>
      <c r="F65" s="125" t="s">
        <v>1878</v>
      </c>
      <c r="G65" s="23" t="s">
        <v>1877</v>
      </c>
      <c r="H65" s="18" t="s">
        <v>65</v>
      </c>
      <c r="I65" s="18" t="s">
        <v>1405</v>
      </c>
      <c r="J65" s="18" t="s">
        <v>52</v>
      </c>
      <c r="K65" s="131"/>
      <c r="L65" s="18" t="s">
        <v>1872</v>
      </c>
      <c r="M65" s="18" t="s">
        <v>53</v>
      </c>
      <c r="N65" s="18"/>
      <c r="O65" s="18"/>
      <c r="P65" s="18"/>
      <c r="Q65" s="18" t="s">
        <v>159</v>
      </c>
      <c r="R65" s="18"/>
      <c r="S65" s="18" t="s">
        <v>1876</v>
      </c>
      <c r="T65" s="18" t="s">
        <v>1872</v>
      </c>
      <c r="U65" s="18"/>
      <c r="V65" s="18"/>
      <c r="W65" s="24"/>
      <c r="X65" s="18"/>
      <c r="Y65" s="18"/>
      <c r="Z65" s="18" t="s">
        <v>1875</v>
      </c>
      <c r="AA65" s="18" t="s">
        <v>1293</v>
      </c>
      <c r="AB65" s="18" t="s">
        <v>205</v>
      </c>
      <c r="AC65" s="18"/>
      <c r="AD65" s="18" t="s">
        <v>1874</v>
      </c>
      <c r="AE65" s="18" t="s">
        <v>183</v>
      </c>
      <c r="AF65" s="18"/>
      <c r="AG65" s="18"/>
      <c r="AH65" s="18"/>
      <c r="AI65" s="24"/>
      <c r="AJ65" s="18"/>
      <c r="AK65" s="18"/>
      <c r="AL65" s="18"/>
    </row>
    <row r="66" spans="1:38" ht="180" customHeight="1" x14ac:dyDescent="0.3">
      <c r="A66" s="18" t="s">
        <v>1257</v>
      </c>
      <c r="B66" s="24"/>
      <c r="C66" s="24" t="s">
        <v>1258</v>
      </c>
      <c r="D66" s="70"/>
      <c r="E66" s="70"/>
      <c r="F66" s="24" t="s">
        <v>260</v>
      </c>
      <c r="G66" s="23" t="s">
        <v>1873</v>
      </c>
      <c r="H66" s="18" t="s">
        <v>50</v>
      </c>
      <c r="I66" s="18" t="s">
        <v>51</v>
      </c>
      <c r="J66" s="18" t="s">
        <v>52</v>
      </c>
      <c r="K66" s="131"/>
      <c r="L66" s="18" t="s">
        <v>1872</v>
      </c>
      <c r="M66" s="23" t="s">
        <v>41</v>
      </c>
      <c r="N66" s="18"/>
      <c r="O66" s="18"/>
      <c r="P66" s="18"/>
      <c r="Q66" s="18" t="s">
        <v>159</v>
      </c>
      <c r="R66" s="18"/>
      <c r="S66" s="18"/>
      <c r="T66" s="18"/>
      <c r="U66" s="18"/>
      <c r="V66" s="18"/>
      <c r="W66" s="24"/>
      <c r="X66" s="18"/>
      <c r="Y66" s="18"/>
      <c r="Z66" s="18" t="s">
        <v>1524</v>
      </c>
      <c r="AA66" s="18" t="s">
        <v>1293</v>
      </c>
      <c r="AB66" s="18" t="s">
        <v>1871</v>
      </c>
      <c r="AC66" s="18"/>
      <c r="AD66" s="18" t="s">
        <v>1870</v>
      </c>
      <c r="AE66" s="18" t="s">
        <v>1410</v>
      </c>
      <c r="AF66" s="18"/>
      <c r="AG66" s="18"/>
      <c r="AH66" s="18"/>
      <c r="AI66" s="24"/>
      <c r="AJ66" s="18"/>
      <c r="AK66" s="18"/>
      <c r="AL66" s="18"/>
    </row>
    <row r="67" spans="1:38" ht="199.95" customHeight="1" x14ac:dyDescent="0.3">
      <c r="A67" s="18" t="s">
        <v>1260</v>
      </c>
      <c r="B67" s="24" t="s">
        <v>91</v>
      </c>
      <c r="C67" s="24" t="s">
        <v>1261</v>
      </c>
      <c r="D67" s="70">
        <v>2</v>
      </c>
      <c r="E67" s="70">
        <v>1</v>
      </c>
      <c r="F67" s="24" t="s">
        <v>260</v>
      </c>
      <c r="G67" s="23" t="s">
        <v>1869</v>
      </c>
      <c r="H67" s="18" t="s">
        <v>50</v>
      </c>
      <c r="I67" s="18" t="s">
        <v>51</v>
      </c>
      <c r="J67" s="18" t="s">
        <v>52</v>
      </c>
      <c r="K67" s="18"/>
      <c r="L67" s="18" t="s">
        <v>1385</v>
      </c>
      <c r="M67" s="18" t="s">
        <v>329</v>
      </c>
      <c r="N67" s="18" t="s">
        <v>1868</v>
      </c>
      <c r="O67" s="18" t="s">
        <v>158</v>
      </c>
      <c r="P67" s="18" t="s">
        <v>42</v>
      </c>
      <c r="Q67" s="18" t="s">
        <v>159</v>
      </c>
      <c r="R67" s="18" t="s">
        <v>1867</v>
      </c>
      <c r="S67" s="18" t="s">
        <v>1866</v>
      </c>
      <c r="T67" s="18" t="s">
        <v>1658</v>
      </c>
      <c r="U67" s="24" t="s">
        <v>92</v>
      </c>
      <c r="V67" s="18" t="s">
        <v>1865</v>
      </c>
      <c r="W67" s="18" t="s">
        <v>1864</v>
      </c>
      <c r="X67" s="18"/>
      <c r="Y67" s="18"/>
      <c r="Z67" s="18"/>
      <c r="AA67" s="18"/>
      <c r="AB67" s="18"/>
      <c r="AC67" s="18"/>
      <c r="AD67" s="18"/>
      <c r="AE67" s="18"/>
      <c r="AF67" s="24"/>
      <c r="AG67" s="18"/>
      <c r="AH67" s="18"/>
      <c r="AI67" s="24" t="s">
        <v>85</v>
      </c>
      <c r="AJ67" s="18" t="s">
        <v>257</v>
      </c>
      <c r="AK67" s="24" t="s">
        <v>1863</v>
      </c>
      <c r="AL67" s="18"/>
    </row>
    <row r="68" spans="1:38" ht="220.2" customHeight="1" x14ac:dyDescent="0.3">
      <c r="A68" s="18" t="s">
        <v>279</v>
      </c>
      <c r="B68" s="24" t="s">
        <v>91</v>
      </c>
      <c r="C68" s="24" t="s">
        <v>35</v>
      </c>
      <c r="D68" s="70">
        <v>4</v>
      </c>
      <c r="E68" s="70">
        <v>4</v>
      </c>
      <c r="F68" s="24" t="s">
        <v>1862</v>
      </c>
      <c r="G68" s="23" t="s">
        <v>1861</v>
      </c>
      <c r="H68" s="18" t="s">
        <v>50</v>
      </c>
      <c r="I68" s="18" t="s">
        <v>1860</v>
      </c>
      <c r="J68" s="18" t="s">
        <v>52</v>
      </c>
      <c r="K68" s="18" t="s">
        <v>1859</v>
      </c>
      <c r="L68" s="18" t="s">
        <v>1858</v>
      </c>
      <c r="M68" s="23" t="s">
        <v>41</v>
      </c>
      <c r="N68" s="18" t="s">
        <v>1857</v>
      </c>
      <c r="O68" s="18" t="s">
        <v>1295</v>
      </c>
      <c r="P68" s="18" t="s">
        <v>42</v>
      </c>
      <c r="Q68" s="18" t="s">
        <v>159</v>
      </c>
      <c r="R68" s="18"/>
      <c r="S68" s="18"/>
      <c r="T68" s="18"/>
      <c r="U68" s="18"/>
      <c r="V68" s="18"/>
      <c r="W68" s="18"/>
      <c r="X68" s="18"/>
      <c r="Y68" s="18" t="s">
        <v>563</v>
      </c>
      <c r="Z68" s="18" t="s">
        <v>1524</v>
      </c>
      <c r="AA68" s="18" t="s">
        <v>345</v>
      </c>
      <c r="AB68" s="18" t="s">
        <v>77</v>
      </c>
      <c r="AC68" s="18" t="s">
        <v>538</v>
      </c>
      <c r="AD68" s="18" t="s">
        <v>1856</v>
      </c>
      <c r="AE68" s="18" t="s">
        <v>1855</v>
      </c>
      <c r="AF68" s="23" t="s">
        <v>1854</v>
      </c>
      <c r="AG68" s="23" t="s">
        <v>1392</v>
      </c>
      <c r="AH68" s="18" t="s">
        <v>1853</v>
      </c>
      <c r="AI68" s="24" t="s">
        <v>85</v>
      </c>
      <c r="AJ68" s="18" t="s">
        <v>257</v>
      </c>
      <c r="AK68" s="18"/>
      <c r="AL68" s="18"/>
    </row>
    <row r="69" spans="1:38" ht="240" customHeight="1" x14ac:dyDescent="0.3">
      <c r="A69" s="18" t="s">
        <v>279</v>
      </c>
      <c r="B69" s="24"/>
      <c r="C69" s="24" t="s">
        <v>35</v>
      </c>
      <c r="D69" s="70"/>
      <c r="E69" s="70"/>
      <c r="F69" s="125" t="s">
        <v>1852</v>
      </c>
      <c r="G69" s="23" t="s">
        <v>1851</v>
      </c>
      <c r="H69" s="18" t="s">
        <v>38</v>
      </c>
      <c r="I69" s="18" t="s">
        <v>1504</v>
      </c>
      <c r="J69" s="24" t="s">
        <v>68</v>
      </c>
      <c r="K69" s="18"/>
      <c r="L69" s="18" t="s">
        <v>1317</v>
      </c>
      <c r="M69" s="18" t="s">
        <v>53</v>
      </c>
      <c r="N69" s="18" t="s">
        <v>136</v>
      </c>
      <c r="O69" s="18" t="s">
        <v>158</v>
      </c>
      <c r="P69" s="18" t="s">
        <v>42</v>
      </c>
      <c r="Q69" s="18" t="s">
        <v>159</v>
      </c>
      <c r="R69" s="18" t="s">
        <v>265</v>
      </c>
      <c r="S69" s="18" t="s">
        <v>1850</v>
      </c>
      <c r="T69" s="18" t="s">
        <v>1849</v>
      </c>
      <c r="U69" s="24" t="s">
        <v>92</v>
      </c>
      <c r="V69" s="18"/>
      <c r="W69" s="18" t="s">
        <v>1848</v>
      </c>
      <c r="X69" s="18"/>
      <c r="Y69" s="18" t="s">
        <v>166</v>
      </c>
      <c r="Z69" s="18" t="s">
        <v>1589</v>
      </c>
      <c r="AA69" s="18" t="s">
        <v>1293</v>
      </c>
      <c r="AB69" s="18" t="s">
        <v>77</v>
      </c>
      <c r="AC69" s="18" t="s">
        <v>220</v>
      </c>
      <c r="AD69" s="18" t="s">
        <v>1847</v>
      </c>
      <c r="AE69" s="18" t="s">
        <v>540</v>
      </c>
      <c r="AF69" s="23"/>
      <c r="AG69" s="23" t="s">
        <v>1846</v>
      </c>
      <c r="AH69" s="18"/>
      <c r="AI69" s="24"/>
      <c r="AJ69" s="18"/>
      <c r="AK69" s="18"/>
      <c r="AL69" s="18"/>
    </row>
    <row r="70" spans="1:38" ht="100.2" customHeight="1" x14ac:dyDescent="0.3">
      <c r="A70" s="18" t="s">
        <v>279</v>
      </c>
      <c r="B70" s="24"/>
      <c r="C70" s="24" t="s">
        <v>35</v>
      </c>
      <c r="D70" s="70"/>
      <c r="E70" s="70"/>
      <c r="F70" s="24" t="s">
        <v>260</v>
      </c>
      <c r="G70" s="23" t="s">
        <v>1845</v>
      </c>
      <c r="H70" s="18" t="s">
        <v>50</v>
      </c>
      <c r="I70" s="18" t="s">
        <v>51</v>
      </c>
      <c r="J70" s="18" t="s">
        <v>52</v>
      </c>
      <c r="K70" s="18"/>
      <c r="L70" s="18" t="s">
        <v>1844</v>
      </c>
      <c r="M70" s="18" t="s">
        <v>53</v>
      </c>
      <c r="N70" s="18" t="s">
        <v>1843</v>
      </c>
      <c r="O70" s="18" t="s">
        <v>1842</v>
      </c>
      <c r="P70" s="18" t="s">
        <v>42</v>
      </c>
      <c r="Q70" s="18" t="s">
        <v>159</v>
      </c>
      <c r="R70" s="18" t="s">
        <v>1841</v>
      </c>
      <c r="S70" s="18" t="s">
        <v>1840</v>
      </c>
      <c r="T70" s="18" t="s">
        <v>1828</v>
      </c>
      <c r="U70" s="24" t="s">
        <v>1839</v>
      </c>
      <c r="V70" s="18"/>
      <c r="W70" s="18" t="s">
        <v>1838</v>
      </c>
      <c r="X70" s="18"/>
      <c r="Y70" s="18" t="s">
        <v>1837</v>
      </c>
      <c r="Z70" s="18" t="s">
        <v>1836</v>
      </c>
      <c r="AA70" s="18" t="s">
        <v>1293</v>
      </c>
      <c r="AB70" s="18" t="s">
        <v>77</v>
      </c>
      <c r="AC70" s="18" t="s">
        <v>61</v>
      </c>
      <c r="AD70" s="18" t="s">
        <v>1835</v>
      </c>
      <c r="AE70" s="18" t="s">
        <v>1410</v>
      </c>
      <c r="AF70" s="23"/>
      <c r="AG70" s="23" t="s">
        <v>1834</v>
      </c>
      <c r="AH70" s="18"/>
      <c r="AI70" s="24"/>
      <c r="AJ70" s="18"/>
      <c r="AK70" s="18"/>
      <c r="AL70" s="18"/>
    </row>
    <row r="71" spans="1:38" ht="160.19999999999999" customHeight="1" x14ac:dyDescent="0.3">
      <c r="A71" s="18" t="s">
        <v>279</v>
      </c>
      <c r="B71" s="24"/>
      <c r="C71" s="24" t="s">
        <v>35</v>
      </c>
      <c r="D71" s="70"/>
      <c r="E71" s="70"/>
      <c r="F71" s="125" t="s">
        <v>1833</v>
      </c>
      <c r="G71" s="23" t="s">
        <v>1832</v>
      </c>
      <c r="H71" s="18" t="s">
        <v>50</v>
      </c>
      <c r="I71" s="18" t="s">
        <v>1504</v>
      </c>
      <c r="J71" s="18" t="s">
        <v>52</v>
      </c>
      <c r="K71" s="18"/>
      <c r="L71" s="18" t="s">
        <v>1831</v>
      </c>
      <c r="M71" s="18" t="s">
        <v>53</v>
      </c>
      <c r="N71" s="18" t="s">
        <v>1830</v>
      </c>
      <c r="O71" s="18" t="s">
        <v>158</v>
      </c>
      <c r="P71" s="18" t="s">
        <v>42</v>
      </c>
      <c r="Q71" s="18" t="s">
        <v>159</v>
      </c>
      <c r="R71" s="18" t="s">
        <v>903</v>
      </c>
      <c r="S71" s="18" t="s">
        <v>1829</v>
      </c>
      <c r="T71" s="18" t="s">
        <v>1828</v>
      </c>
      <c r="U71" s="24" t="s">
        <v>92</v>
      </c>
      <c r="V71" s="18"/>
      <c r="W71" s="18"/>
      <c r="X71" s="18"/>
      <c r="Y71" s="18" t="s">
        <v>1011</v>
      </c>
      <c r="Z71" s="18" t="s">
        <v>1827</v>
      </c>
      <c r="AA71" s="18" t="s">
        <v>1293</v>
      </c>
      <c r="AB71" s="18" t="s">
        <v>77</v>
      </c>
      <c r="AC71" s="18" t="s">
        <v>1826</v>
      </c>
      <c r="AD71" s="18" t="s">
        <v>1825</v>
      </c>
      <c r="AE71" s="18" t="s">
        <v>370</v>
      </c>
      <c r="AF71" s="23"/>
      <c r="AG71" s="23"/>
      <c r="AH71" s="18"/>
      <c r="AI71" s="24"/>
      <c r="AJ71" s="18"/>
      <c r="AK71" s="18"/>
      <c r="AL71" s="18"/>
    </row>
    <row r="72" spans="1:38" ht="160.19999999999999" customHeight="1" x14ac:dyDescent="0.3">
      <c r="A72" s="18" t="s">
        <v>1262</v>
      </c>
      <c r="B72" s="24" t="s">
        <v>91</v>
      </c>
      <c r="C72" s="24" t="s">
        <v>1263</v>
      </c>
      <c r="D72" s="70">
        <v>1</v>
      </c>
      <c r="E72" s="70">
        <v>1</v>
      </c>
      <c r="F72" s="24" t="s">
        <v>260</v>
      </c>
      <c r="G72" s="23" t="s">
        <v>1824</v>
      </c>
      <c r="H72" s="18" t="s">
        <v>50</v>
      </c>
      <c r="I72" s="18" t="s">
        <v>51</v>
      </c>
      <c r="J72" s="18" t="s">
        <v>52</v>
      </c>
      <c r="K72" s="18"/>
      <c r="L72" s="18" t="s">
        <v>1317</v>
      </c>
      <c r="M72" s="18" t="s">
        <v>53</v>
      </c>
      <c r="N72" s="18" t="s">
        <v>641</v>
      </c>
      <c r="O72" s="18" t="s">
        <v>1295</v>
      </c>
      <c r="P72" s="18" t="s">
        <v>42</v>
      </c>
      <c r="Q72" s="18" t="s">
        <v>1823</v>
      </c>
      <c r="R72" s="18" t="s">
        <v>669</v>
      </c>
      <c r="S72" s="18" t="s">
        <v>1822</v>
      </c>
      <c r="T72" s="18" t="s">
        <v>1604</v>
      </c>
      <c r="U72" s="24" t="s">
        <v>92</v>
      </c>
      <c r="V72" s="18" t="s">
        <v>1821</v>
      </c>
      <c r="W72" s="18" t="s">
        <v>1820</v>
      </c>
      <c r="X72" s="18"/>
      <c r="Y72" s="18" t="s">
        <v>1819</v>
      </c>
      <c r="Z72" s="18" t="s">
        <v>1580</v>
      </c>
      <c r="AA72" s="18" t="s">
        <v>1293</v>
      </c>
      <c r="AB72" s="18" t="s">
        <v>116</v>
      </c>
      <c r="AC72" s="18" t="s">
        <v>61</v>
      </c>
      <c r="AD72" s="18" t="s">
        <v>1411</v>
      </c>
      <c r="AE72" s="18" t="s">
        <v>183</v>
      </c>
      <c r="AF72" s="23"/>
      <c r="AG72" s="23"/>
      <c r="AH72" s="18"/>
      <c r="AI72" s="24" t="s">
        <v>91</v>
      </c>
      <c r="AJ72" s="18" t="s">
        <v>257</v>
      </c>
      <c r="AK72" s="18"/>
      <c r="AL72" s="18"/>
    </row>
    <row r="73" spans="1:38" ht="220.2" customHeight="1" x14ac:dyDescent="0.3">
      <c r="A73" s="18" t="s">
        <v>1264</v>
      </c>
      <c r="B73" s="24" t="s">
        <v>91</v>
      </c>
      <c r="C73" s="24" t="s">
        <v>494</v>
      </c>
      <c r="D73" s="70">
        <v>1</v>
      </c>
      <c r="E73" s="70">
        <v>1</v>
      </c>
      <c r="F73" s="125" t="s">
        <v>1818</v>
      </c>
      <c r="G73" s="23" t="s">
        <v>1817</v>
      </c>
      <c r="H73" s="18" t="s">
        <v>1816</v>
      </c>
      <c r="I73" s="18" t="s">
        <v>172</v>
      </c>
      <c r="J73" s="18" t="s">
        <v>68</v>
      </c>
      <c r="K73" s="18"/>
      <c r="L73" s="18" t="s">
        <v>1815</v>
      </c>
      <c r="M73" s="18" t="s">
        <v>53</v>
      </c>
      <c r="N73" s="18" t="s">
        <v>1403</v>
      </c>
      <c r="O73" s="18" t="s">
        <v>574</v>
      </c>
      <c r="P73" s="18" t="s">
        <v>649</v>
      </c>
      <c r="Q73" s="18" t="s">
        <v>159</v>
      </c>
      <c r="R73" s="18" t="s">
        <v>1074</v>
      </c>
      <c r="S73" s="18" t="s">
        <v>1814</v>
      </c>
      <c r="T73" s="18" t="s">
        <v>267</v>
      </c>
      <c r="U73" s="18" t="s">
        <v>1813</v>
      </c>
      <c r="V73" s="18" t="s">
        <v>1812</v>
      </c>
      <c r="W73" s="18" t="s">
        <v>1811</v>
      </c>
      <c r="X73" s="18"/>
      <c r="Y73" s="18" t="s">
        <v>1011</v>
      </c>
      <c r="Z73" s="18" t="s">
        <v>1810</v>
      </c>
      <c r="AA73" s="18" t="s">
        <v>408</v>
      </c>
      <c r="AB73" s="18" t="s">
        <v>116</v>
      </c>
      <c r="AC73" s="18" t="s">
        <v>1809</v>
      </c>
      <c r="AD73" s="18" t="s">
        <v>1808</v>
      </c>
      <c r="AE73" s="18" t="s">
        <v>1578</v>
      </c>
      <c r="AF73" s="23" t="s">
        <v>1807</v>
      </c>
      <c r="AG73" s="23" t="s">
        <v>1806</v>
      </c>
      <c r="AH73" s="18"/>
      <c r="AI73" s="24" t="s">
        <v>453</v>
      </c>
      <c r="AJ73" s="18" t="s">
        <v>275</v>
      </c>
      <c r="AK73" s="18" t="s">
        <v>1805</v>
      </c>
      <c r="AL73" s="18"/>
    </row>
    <row r="74" spans="1:38" ht="220.2" customHeight="1" x14ac:dyDescent="0.3">
      <c r="A74" s="18" t="s">
        <v>1265</v>
      </c>
      <c r="B74" s="24" t="s">
        <v>91</v>
      </c>
      <c r="C74" s="24" t="s">
        <v>1266</v>
      </c>
      <c r="D74" s="70">
        <v>5</v>
      </c>
      <c r="E74" s="70">
        <v>2</v>
      </c>
      <c r="F74" s="125" t="s">
        <v>1804</v>
      </c>
      <c r="G74" s="23" t="s">
        <v>1803</v>
      </c>
      <c r="H74" s="18" t="s">
        <v>132</v>
      </c>
      <c r="I74" s="18" t="s">
        <v>1504</v>
      </c>
      <c r="J74" s="18" t="s">
        <v>40</v>
      </c>
      <c r="K74" s="18" t="s">
        <v>1802</v>
      </c>
      <c r="L74" s="18" t="s">
        <v>1801</v>
      </c>
      <c r="M74" s="23" t="s">
        <v>41</v>
      </c>
      <c r="N74" s="18" t="s">
        <v>1800</v>
      </c>
      <c r="O74" s="18" t="s">
        <v>1799</v>
      </c>
      <c r="P74" s="18" t="s">
        <v>1789</v>
      </c>
      <c r="Q74" s="18" t="s">
        <v>1636</v>
      </c>
      <c r="R74" s="41"/>
      <c r="S74" s="130"/>
      <c r="T74" s="18"/>
      <c r="U74" s="18"/>
      <c r="V74" s="18"/>
      <c r="W74" s="18"/>
      <c r="X74" s="18"/>
      <c r="Y74" s="18" t="s">
        <v>1011</v>
      </c>
      <c r="Z74" s="18" t="s">
        <v>1580</v>
      </c>
      <c r="AA74" s="18" t="s">
        <v>345</v>
      </c>
      <c r="AB74" s="18" t="s">
        <v>116</v>
      </c>
      <c r="AC74" s="18" t="s">
        <v>1798</v>
      </c>
      <c r="AD74" s="18" t="s">
        <v>1797</v>
      </c>
      <c r="AE74" s="18" t="s">
        <v>1174</v>
      </c>
      <c r="AF74" s="23" t="s">
        <v>1796</v>
      </c>
      <c r="AG74" s="23" t="s">
        <v>1795</v>
      </c>
      <c r="AH74" s="18"/>
      <c r="AI74" s="24" t="s">
        <v>91</v>
      </c>
      <c r="AJ74" s="18" t="s">
        <v>186</v>
      </c>
      <c r="AK74" s="18" t="s">
        <v>1794</v>
      </c>
      <c r="AL74" s="18"/>
    </row>
    <row r="75" spans="1:38" ht="340.2" customHeight="1" x14ac:dyDescent="0.3">
      <c r="A75" s="18" t="s">
        <v>1265</v>
      </c>
      <c r="B75" s="24"/>
      <c r="C75" s="24" t="s">
        <v>1266</v>
      </c>
      <c r="D75" s="70"/>
      <c r="E75" s="70"/>
      <c r="F75" s="24" t="s">
        <v>260</v>
      </c>
      <c r="G75" s="23" t="s">
        <v>1793</v>
      </c>
      <c r="H75" s="18" t="s">
        <v>50</v>
      </c>
      <c r="I75" s="18" t="s">
        <v>51</v>
      </c>
      <c r="J75" s="18" t="s">
        <v>52</v>
      </c>
      <c r="K75" s="18"/>
      <c r="L75" s="18" t="s">
        <v>1792</v>
      </c>
      <c r="M75" s="18" t="s">
        <v>53</v>
      </c>
      <c r="N75" s="18" t="s">
        <v>1791</v>
      </c>
      <c r="O75" s="18" t="s">
        <v>1790</v>
      </c>
      <c r="P75" s="18" t="s">
        <v>1789</v>
      </c>
      <c r="Q75" s="18" t="s">
        <v>1636</v>
      </c>
      <c r="R75" s="18" t="s">
        <v>893</v>
      </c>
      <c r="S75" s="18" t="s">
        <v>1788</v>
      </c>
      <c r="T75" s="18" t="s">
        <v>1787</v>
      </c>
      <c r="U75" s="18"/>
      <c r="V75" s="18" t="s">
        <v>1786</v>
      </c>
      <c r="W75" s="18" t="s">
        <v>1785</v>
      </c>
      <c r="X75" s="18" t="s">
        <v>1784</v>
      </c>
      <c r="Y75" s="18" t="s">
        <v>1672</v>
      </c>
      <c r="Z75" s="18" t="s">
        <v>1783</v>
      </c>
      <c r="AA75" s="18" t="s">
        <v>1630</v>
      </c>
      <c r="AB75" s="18" t="s">
        <v>116</v>
      </c>
      <c r="AC75" s="18" t="s">
        <v>1782</v>
      </c>
      <c r="AD75" s="18" t="s">
        <v>1781</v>
      </c>
      <c r="AE75" s="18" t="s">
        <v>1780</v>
      </c>
      <c r="AF75" s="23" t="s">
        <v>1779</v>
      </c>
      <c r="AG75" s="23" t="s">
        <v>1778</v>
      </c>
      <c r="AH75" s="18" t="s">
        <v>1777</v>
      </c>
      <c r="AI75" s="24"/>
      <c r="AJ75" s="18"/>
      <c r="AK75" s="18"/>
      <c r="AL75" s="18"/>
    </row>
    <row r="76" spans="1:38" ht="139.94999999999999" customHeight="1" x14ac:dyDescent="0.3">
      <c r="A76" s="18" t="s">
        <v>552</v>
      </c>
      <c r="B76" s="24" t="s">
        <v>91</v>
      </c>
      <c r="C76" s="24" t="s">
        <v>54</v>
      </c>
      <c r="D76" s="70">
        <v>2</v>
      </c>
      <c r="E76" s="70">
        <v>1</v>
      </c>
      <c r="F76" s="24" t="s">
        <v>260</v>
      </c>
      <c r="G76" s="23" t="s">
        <v>1776</v>
      </c>
      <c r="H76" s="18" t="s">
        <v>50</v>
      </c>
      <c r="I76" s="18" t="s">
        <v>51</v>
      </c>
      <c r="J76" s="18" t="s">
        <v>52</v>
      </c>
      <c r="K76" s="18"/>
      <c r="L76" s="18" t="s">
        <v>1775</v>
      </c>
      <c r="M76" s="23" t="s">
        <v>41</v>
      </c>
      <c r="N76" s="18" t="s">
        <v>1774</v>
      </c>
      <c r="O76" s="18" t="s">
        <v>1773</v>
      </c>
      <c r="P76" s="18" t="s">
        <v>42</v>
      </c>
      <c r="Q76" s="18" t="s">
        <v>1772</v>
      </c>
      <c r="R76" s="18"/>
      <c r="S76" s="18"/>
      <c r="T76" s="18"/>
      <c r="U76" s="18"/>
      <c r="V76" s="18"/>
      <c r="W76" s="18"/>
      <c r="X76" s="23"/>
      <c r="Y76" s="18" t="s">
        <v>1011</v>
      </c>
      <c r="Z76" s="18" t="s">
        <v>1771</v>
      </c>
      <c r="AA76" s="18" t="s">
        <v>167</v>
      </c>
      <c r="AB76" s="18" t="s">
        <v>116</v>
      </c>
      <c r="AC76" s="18" t="s">
        <v>61</v>
      </c>
      <c r="AD76" s="18" t="s">
        <v>1770</v>
      </c>
      <c r="AE76" s="18" t="s">
        <v>1410</v>
      </c>
      <c r="AF76" s="29" t="s">
        <v>1769</v>
      </c>
      <c r="AG76" s="23" t="s">
        <v>1768</v>
      </c>
      <c r="AH76" s="18" t="s">
        <v>1767</v>
      </c>
      <c r="AI76" s="24" t="s">
        <v>91</v>
      </c>
      <c r="AJ76" s="18" t="s">
        <v>257</v>
      </c>
      <c r="AK76" s="24" t="s">
        <v>92</v>
      </c>
      <c r="AL76" s="18" t="s">
        <v>1766</v>
      </c>
    </row>
    <row r="77" spans="1:38" ht="100.2" customHeight="1" x14ac:dyDescent="0.3">
      <c r="A77" s="18" t="s">
        <v>1267</v>
      </c>
      <c r="B77" s="24" t="s">
        <v>91</v>
      </c>
      <c r="C77" s="24" t="s">
        <v>1268</v>
      </c>
      <c r="D77" s="70">
        <v>1</v>
      </c>
      <c r="E77" s="70">
        <v>1</v>
      </c>
      <c r="F77" s="22" t="s">
        <v>1765</v>
      </c>
      <c r="G77" s="23" t="s">
        <v>1764</v>
      </c>
      <c r="H77" s="18" t="s">
        <v>65</v>
      </c>
      <c r="I77" s="18" t="s">
        <v>1405</v>
      </c>
      <c r="J77" s="24" t="s">
        <v>40</v>
      </c>
      <c r="K77" s="18"/>
      <c r="L77" s="18" t="s">
        <v>1297</v>
      </c>
      <c r="M77" s="23" t="s">
        <v>41</v>
      </c>
      <c r="N77" s="18" t="s">
        <v>245</v>
      </c>
      <c r="O77" s="18" t="s">
        <v>1763</v>
      </c>
      <c r="P77" s="18" t="s">
        <v>649</v>
      </c>
      <c r="Q77" s="18" t="s">
        <v>1762</v>
      </c>
      <c r="R77" s="41"/>
      <c r="S77" s="18"/>
      <c r="T77" s="18"/>
      <c r="U77" s="18"/>
      <c r="V77" s="18"/>
      <c r="W77" s="18"/>
      <c r="X77" s="23"/>
      <c r="Y77" s="18" t="s">
        <v>252</v>
      </c>
      <c r="Z77" s="18" t="s">
        <v>1761</v>
      </c>
      <c r="AA77" s="18" t="s">
        <v>167</v>
      </c>
      <c r="AB77" s="18" t="s">
        <v>116</v>
      </c>
      <c r="AC77" s="18" t="s">
        <v>1760</v>
      </c>
      <c r="AD77" s="18" t="s">
        <v>1759</v>
      </c>
      <c r="AE77" s="18" t="s">
        <v>183</v>
      </c>
      <c r="AF77" s="29" t="s">
        <v>1758</v>
      </c>
      <c r="AG77" s="18" t="s">
        <v>1290</v>
      </c>
      <c r="AH77" s="18" t="s">
        <v>1757</v>
      </c>
      <c r="AI77" s="24" t="s">
        <v>91</v>
      </c>
      <c r="AJ77" s="18" t="s">
        <v>86</v>
      </c>
      <c r="AK77" s="24" t="s">
        <v>1756</v>
      </c>
      <c r="AL77" s="18"/>
    </row>
    <row r="78" spans="1:38" ht="240" customHeight="1" x14ac:dyDescent="0.3">
      <c r="A78" s="18" t="s">
        <v>1269</v>
      </c>
      <c r="B78" s="24" t="s">
        <v>91</v>
      </c>
      <c r="C78" s="24" t="s">
        <v>35</v>
      </c>
      <c r="D78" s="70">
        <v>1</v>
      </c>
      <c r="E78" s="70">
        <v>1</v>
      </c>
      <c r="F78" s="24" t="s">
        <v>260</v>
      </c>
      <c r="G78" s="23" t="s">
        <v>1755</v>
      </c>
      <c r="H78" s="18" t="s">
        <v>50</v>
      </c>
      <c r="I78" s="18" t="s">
        <v>51</v>
      </c>
      <c r="J78" s="18" t="s">
        <v>52</v>
      </c>
      <c r="K78" s="18"/>
      <c r="L78" s="18" t="s">
        <v>1754</v>
      </c>
      <c r="M78" s="18" t="s">
        <v>53</v>
      </c>
      <c r="N78" s="18" t="s">
        <v>1753</v>
      </c>
      <c r="O78" s="18" t="s">
        <v>158</v>
      </c>
      <c r="P78" s="18" t="s">
        <v>42</v>
      </c>
      <c r="Q78" s="18" t="s">
        <v>159</v>
      </c>
      <c r="R78" s="18" t="s">
        <v>1752</v>
      </c>
      <c r="S78" s="18" t="s">
        <v>1751</v>
      </c>
      <c r="T78" s="18" t="s">
        <v>1750</v>
      </c>
      <c r="U78" s="24" t="s">
        <v>92</v>
      </c>
      <c r="V78" s="18" t="s">
        <v>1749</v>
      </c>
      <c r="W78" s="18"/>
      <c r="X78" s="23"/>
      <c r="Y78" s="18" t="s">
        <v>166</v>
      </c>
      <c r="Z78" s="18" t="s">
        <v>1748</v>
      </c>
      <c r="AA78" s="18" t="s">
        <v>408</v>
      </c>
      <c r="AB78" s="18" t="s">
        <v>77</v>
      </c>
      <c r="AC78" s="18" t="s">
        <v>61</v>
      </c>
      <c r="AD78" s="18" t="s">
        <v>1747</v>
      </c>
      <c r="AE78" s="18" t="s">
        <v>691</v>
      </c>
      <c r="AF78" s="29"/>
      <c r="AG78" s="23"/>
      <c r="AH78" s="18"/>
      <c r="AI78" s="24" t="s">
        <v>91</v>
      </c>
      <c r="AJ78" s="18" t="s">
        <v>275</v>
      </c>
      <c r="AK78" s="24" t="s">
        <v>92</v>
      </c>
      <c r="AL78" s="18"/>
    </row>
    <row r="79" spans="1:38" ht="90" customHeight="1" x14ac:dyDescent="0.3">
      <c r="A79" s="18" t="s">
        <v>1270</v>
      </c>
      <c r="B79" s="24" t="s">
        <v>92</v>
      </c>
      <c r="C79" s="24" t="s">
        <v>35</v>
      </c>
      <c r="D79" s="70">
        <v>6</v>
      </c>
      <c r="E79" s="70">
        <v>0</v>
      </c>
      <c r="F79" s="22"/>
      <c r="G79" s="23"/>
      <c r="H79" s="18"/>
      <c r="I79" s="18"/>
      <c r="J79" s="24"/>
      <c r="K79" s="18"/>
      <c r="L79" s="18"/>
      <c r="M79" s="18"/>
      <c r="N79" s="18"/>
      <c r="O79" s="18"/>
      <c r="P79" s="18"/>
      <c r="Q79" s="18"/>
      <c r="R79" s="18"/>
      <c r="S79" s="18"/>
      <c r="T79" s="18"/>
      <c r="U79" s="18"/>
      <c r="V79" s="18"/>
      <c r="W79" s="18"/>
      <c r="X79" s="23"/>
      <c r="Y79" s="18"/>
      <c r="Z79" s="18"/>
      <c r="AA79" s="18"/>
      <c r="AB79" s="18"/>
      <c r="AC79" s="18"/>
      <c r="AD79" s="18"/>
      <c r="AE79" s="18"/>
      <c r="AF79" s="29"/>
      <c r="AG79" s="23"/>
      <c r="AH79" s="18"/>
      <c r="AI79" s="130"/>
      <c r="AJ79" s="130"/>
      <c r="AK79" s="24"/>
      <c r="AL79" s="18"/>
    </row>
    <row r="80" spans="1:38" ht="199.95" customHeight="1" x14ac:dyDescent="0.3">
      <c r="A80" s="18" t="s">
        <v>1270</v>
      </c>
      <c r="B80" s="24" t="s">
        <v>91</v>
      </c>
      <c r="C80" s="24" t="s">
        <v>35</v>
      </c>
      <c r="D80" s="70">
        <v>1</v>
      </c>
      <c r="E80" s="70">
        <v>1</v>
      </c>
      <c r="F80" s="24" t="s">
        <v>717</v>
      </c>
      <c r="G80" s="23" t="s">
        <v>1746</v>
      </c>
      <c r="H80" s="18" t="s">
        <v>65</v>
      </c>
      <c r="I80" s="18" t="s">
        <v>1745</v>
      </c>
      <c r="J80" s="18" t="s">
        <v>52</v>
      </c>
      <c r="K80" s="18" t="s">
        <v>1744</v>
      </c>
      <c r="L80" s="18" t="s">
        <v>1385</v>
      </c>
      <c r="M80" s="18" t="s">
        <v>53</v>
      </c>
      <c r="N80" s="18" t="s">
        <v>1743</v>
      </c>
      <c r="O80" s="18" t="s">
        <v>158</v>
      </c>
      <c r="P80" s="18" t="s">
        <v>42</v>
      </c>
      <c r="Q80" s="18" t="s">
        <v>159</v>
      </c>
      <c r="R80" s="18" t="s">
        <v>893</v>
      </c>
      <c r="S80" s="18" t="s">
        <v>1742</v>
      </c>
      <c r="T80" s="18" t="s">
        <v>1741</v>
      </c>
      <c r="U80" s="24" t="s">
        <v>92</v>
      </c>
      <c r="V80" s="18" t="s">
        <v>1740</v>
      </c>
      <c r="W80" s="18" t="s">
        <v>1739</v>
      </c>
      <c r="X80" s="23"/>
      <c r="Y80" s="18" t="s">
        <v>503</v>
      </c>
      <c r="Z80" s="18" t="s">
        <v>1466</v>
      </c>
      <c r="AA80" s="18" t="s">
        <v>167</v>
      </c>
      <c r="AB80" s="18" t="s">
        <v>1738</v>
      </c>
      <c r="AC80" s="18" t="s">
        <v>61</v>
      </c>
      <c r="AD80" s="18" t="s">
        <v>1737</v>
      </c>
      <c r="AE80" s="18" t="s">
        <v>1736</v>
      </c>
      <c r="AF80" s="29" t="s">
        <v>1735</v>
      </c>
      <c r="AG80" s="23" t="s">
        <v>1734</v>
      </c>
      <c r="AH80" s="18"/>
      <c r="AI80" s="24" t="s">
        <v>91</v>
      </c>
      <c r="AJ80" s="18" t="s">
        <v>186</v>
      </c>
      <c r="AK80" s="18" t="s">
        <v>1733</v>
      </c>
      <c r="AL80" s="18" t="s">
        <v>1732</v>
      </c>
    </row>
    <row r="81" spans="1:38" ht="90" customHeight="1" x14ac:dyDescent="0.3">
      <c r="A81" s="18" t="s">
        <v>1731</v>
      </c>
      <c r="B81" s="24" t="s">
        <v>92</v>
      </c>
      <c r="C81" s="24" t="s">
        <v>35</v>
      </c>
      <c r="D81" s="70">
        <v>1</v>
      </c>
      <c r="E81" s="70">
        <v>0</v>
      </c>
      <c r="F81" s="22"/>
      <c r="G81" s="23"/>
      <c r="H81" s="18"/>
      <c r="I81" s="18"/>
      <c r="J81" s="24"/>
      <c r="K81" s="18"/>
      <c r="L81" s="18"/>
      <c r="M81" s="18"/>
      <c r="N81" s="18"/>
      <c r="O81" s="18"/>
      <c r="P81" s="18"/>
      <c r="Q81" s="18"/>
      <c r="R81" s="18"/>
      <c r="S81" s="18"/>
      <c r="T81" s="18"/>
      <c r="U81" s="18"/>
      <c r="V81" s="18"/>
      <c r="W81" s="18"/>
      <c r="X81" s="23"/>
      <c r="Y81" s="18"/>
      <c r="Z81" s="18"/>
      <c r="AA81" s="18"/>
      <c r="AB81" s="18"/>
      <c r="AC81" s="18"/>
      <c r="AD81" s="18"/>
      <c r="AE81" s="18"/>
      <c r="AF81" s="29"/>
      <c r="AG81" s="23"/>
      <c r="AH81" s="18"/>
      <c r="AI81" s="130"/>
      <c r="AJ81" s="130"/>
      <c r="AK81" s="24"/>
      <c r="AL81" s="18"/>
    </row>
    <row r="82" spans="1:38" ht="180" customHeight="1" x14ac:dyDescent="0.3">
      <c r="A82" s="18" t="s">
        <v>299</v>
      </c>
      <c r="B82" s="24" t="s">
        <v>91</v>
      </c>
      <c r="C82" s="24" t="s">
        <v>35</v>
      </c>
      <c r="D82" s="70">
        <v>1</v>
      </c>
      <c r="E82" s="70">
        <v>1</v>
      </c>
      <c r="F82" s="125" t="s">
        <v>300</v>
      </c>
      <c r="G82" s="135" t="s">
        <v>301</v>
      </c>
      <c r="H82" s="18" t="s">
        <v>1730</v>
      </c>
      <c r="I82" s="18" t="s">
        <v>215</v>
      </c>
      <c r="J82" s="24" t="s">
        <v>91</v>
      </c>
      <c r="K82" s="18"/>
      <c r="L82" s="18" t="s">
        <v>1729</v>
      </c>
      <c r="M82" s="23" t="s">
        <v>41</v>
      </c>
      <c r="N82" s="18" t="s">
        <v>303</v>
      </c>
      <c r="O82" s="18" t="s">
        <v>1728</v>
      </c>
      <c r="P82" s="18" t="s">
        <v>42</v>
      </c>
      <c r="Q82" s="18" t="s">
        <v>159</v>
      </c>
      <c r="R82" s="41"/>
      <c r="S82" s="18"/>
      <c r="T82" s="18"/>
      <c r="U82" s="18"/>
      <c r="V82" s="18"/>
      <c r="W82" s="18"/>
      <c r="X82" s="18"/>
      <c r="Y82" s="18" t="s">
        <v>305</v>
      </c>
      <c r="Z82" s="18" t="s">
        <v>1727</v>
      </c>
      <c r="AA82" s="18" t="s">
        <v>167</v>
      </c>
      <c r="AB82" s="18" t="s">
        <v>116</v>
      </c>
      <c r="AC82" s="18" t="s">
        <v>307</v>
      </c>
      <c r="AD82" s="18" t="s">
        <v>1726</v>
      </c>
      <c r="AE82" s="18" t="s">
        <v>309</v>
      </c>
      <c r="AF82" s="23" t="s">
        <v>1725</v>
      </c>
      <c r="AG82" s="23" t="s">
        <v>1724</v>
      </c>
      <c r="AH82" s="18" t="s">
        <v>1723</v>
      </c>
      <c r="AI82" s="24" t="s">
        <v>91</v>
      </c>
      <c r="AJ82" s="18" t="s">
        <v>257</v>
      </c>
      <c r="AK82" s="18" t="s">
        <v>1722</v>
      </c>
      <c r="AL82" s="18" t="s">
        <v>314</v>
      </c>
    </row>
    <row r="83" spans="1:38" ht="379.95" customHeight="1" x14ac:dyDescent="0.3">
      <c r="A83" s="18" t="s">
        <v>1271</v>
      </c>
      <c r="B83" s="24" t="s">
        <v>91</v>
      </c>
      <c r="C83" s="24" t="s">
        <v>95</v>
      </c>
      <c r="D83" s="70">
        <v>4</v>
      </c>
      <c r="E83" s="70">
        <v>1</v>
      </c>
      <c r="F83" s="49" t="s">
        <v>1721</v>
      </c>
      <c r="G83" s="41" t="s">
        <v>1720</v>
      </c>
      <c r="H83" s="18" t="s">
        <v>132</v>
      </c>
      <c r="I83" s="41" t="s">
        <v>419</v>
      </c>
      <c r="J83" s="41" t="s">
        <v>68</v>
      </c>
      <c r="K83" s="20"/>
      <c r="L83" s="126" t="s">
        <v>1650</v>
      </c>
      <c r="M83" s="41" t="s">
        <v>53</v>
      </c>
      <c r="N83" s="41" t="s">
        <v>1719</v>
      </c>
      <c r="O83" s="41"/>
      <c r="P83" s="41" t="s">
        <v>1718</v>
      </c>
      <c r="Q83" s="18" t="s">
        <v>159</v>
      </c>
      <c r="R83" s="41" t="s">
        <v>1717</v>
      </c>
      <c r="S83" s="126" t="s">
        <v>1716</v>
      </c>
      <c r="T83" s="126" t="s">
        <v>267</v>
      </c>
      <c r="U83" s="126" t="s">
        <v>92</v>
      </c>
      <c r="V83" s="126" t="s">
        <v>1715</v>
      </c>
      <c r="W83" s="126" t="s">
        <v>1714</v>
      </c>
      <c r="X83" s="126" t="s">
        <v>1713</v>
      </c>
      <c r="Y83" s="126" t="s">
        <v>1712</v>
      </c>
      <c r="Z83" s="126" t="s">
        <v>1711</v>
      </c>
      <c r="AA83" s="126" t="s">
        <v>1710</v>
      </c>
      <c r="AB83" s="126" t="s">
        <v>116</v>
      </c>
      <c r="AC83" s="126" t="s">
        <v>1709</v>
      </c>
      <c r="AD83" s="126" t="s">
        <v>1708</v>
      </c>
      <c r="AE83" s="126" t="s">
        <v>309</v>
      </c>
      <c r="AF83" s="126" t="s">
        <v>1707</v>
      </c>
      <c r="AG83" s="126" t="s">
        <v>1706</v>
      </c>
      <c r="AH83" s="126" t="s">
        <v>1705</v>
      </c>
      <c r="AI83" s="24" t="s">
        <v>85</v>
      </c>
      <c r="AJ83" s="126" t="s">
        <v>186</v>
      </c>
      <c r="AK83" s="19"/>
      <c r="AL83" s="126" t="s">
        <v>1704</v>
      </c>
    </row>
    <row r="84" spans="1:38" ht="240" customHeight="1" x14ac:dyDescent="0.3">
      <c r="A84" s="18" t="s">
        <v>189</v>
      </c>
      <c r="B84" s="24" t="s">
        <v>91</v>
      </c>
      <c r="C84" s="24" t="s">
        <v>99</v>
      </c>
      <c r="D84" s="70">
        <v>3</v>
      </c>
      <c r="E84" s="70">
        <v>3</v>
      </c>
      <c r="F84" s="133" t="s">
        <v>190</v>
      </c>
      <c r="G84" s="18" t="s">
        <v>191</v>
      </c>
      <c r="H84" s="18" t="s">
        <v>132</v>
      </c>
      <c r="I84" s="18" t="s">
        <v>1703</v>
      </c>
      <c r="J84" s="18" t="s">
        <v>91</v>
      </c>
      <c r="K84" s="18" t="s">
        <v>194</v>
      </c>
      <c r="L84" s="18"/>
      <c r="M84" s="18" t="s">
        <v>53</v>
      </c>
      <c r="N84" s="18" t="s">
        <v>196</v>
      </c>
      <c r="O84" s="18" t="s">
        <v>158</v>
      </c>
      <c r="P84" s="18" t="s">
        <v>42</v>
      </c>
      <c r="Q84" s="18" t="s">
        <v>108</v>
      </c>
      <c r="R84" s="18" t="s">
        <v>1702</v>
      </c>
      <c r="S84" s="18" t="s">
        <v>1701</v>
      </c>
      <c r="T84" s="18" t="s">
        <v>199</v>
      </c>
      <c r="U84" s="24" t="s">
        <v>92</v>
      </c>
      <c r="V84" s="18" t="s">
        <v>1700</v>
      </c>
      <c r="W84" s="18" t="s">
        <v>1699</v>
      </c>
      <c r="X84" s="18" t="s">
        <v>202</v>
      </c>
      <c r="Y84" s="18" t="s">
        <v>203</v>
      </c>
      <c r="Z84" s="18" t="s">
        <v>1698</v>
      </c>
      <c r="AA84" s="18" t="s">
        <v>167</v>
      </c>
      <c r="AB84" s="18" t="s">
        <v>205</v>
      </c>
      <c r="AC84" s="18" t="s">
        <v>206</v>
      </c>
      <c r="AD84" s="18" t="s">
        <v>1697</v>
      </c>
      <c r="AE84" s="18" t="s">
        <v>1696</v>
      </c>
      <c r="AF84" s="134" t="s">
        <v>1695</v>
      </c>
      <c r="AG84" s="18" t="s">
        <v>1694</v>
      </c>
      <c r="AH84" s="18" t="s">
        <v>211</v>
      </c>
      <c r="AI84" s="24" t="s">
        <v>91</v>
      </c>
      <c r="AJ84" s="18" t="s">
        <v>186</v>
      </c>
      <c r="AK84" s="18" t="s">
        <v>1693</v>
      </c>
      <c r="AL84" s="18"/>
    </row>
    <row r="85" spans="1:38" ht="199.95" customHeight="1" x14ac:dyDescent="0.3">
      <c r="A85" s="18" t="s">
        <v>189</v>
      </c>
      <c r="B85" s="24"/>
      <c r="C85" s="24" t="s">
        <v>99</v>
      </c>
      <c r="D85" s="70"/>
      <c r="E85" s="70"/>
      <c r="F85" s="133" t="s">
        <v>1692</v>
      </c>
      <c r="G85" s="18" t="s">
        <v>213</v>
      </c>
      <c r="H85" s="18" t="s">
        <v>132</v>
      </c>
      <c r="I85" s="18" t="s">
        <v>215</v>
      </c>
      <c r="J85" s="18" t="s">
        <v>91</v>
      </c>
      <c r="K85" s="18"/>
      <c r="L85" s="18" t="s">
        <v>1691</v>
      </c>
      <c r="M85" s="18" t="s">
        <v>53</v>
      </c>
      <c r="N85" s="18" t="s">
        <v>1124</v>
      </c>
      <c r="O85" s="18" t="s">
        <v>1690</v>
      </c>
      <c r="P85" s="18" t="s">
        <v>1126</v>
      </c>
      <c r="Q85" s="18" t="s">
        <v>324</v>
      </c>
      <c r="R85" s="18" t="s">
        <v>893</v>
      </c>
      <c r="S85" s="18" t="s">
        <v>1689</v>
      </c>
      <c r="T85" s="18" t="s">
        <v>199</v>
      </c>
      <c r="U85" s="18" t="s">
        <v>1688</v>
      </c>
      <c r="V85" s="18" t="s">
        <v>1687</v>
      </c>
      <c r="W85" s="18" t="s">
        <v>1686</v>
      </c>
      <c r="X85" s="18" t="s">
        <v>1131</v>
      </c>
      <c r="Y85" s="18" t="s">
        <v>1132</v>
      </c>
      <c r="Z85" s="18" t="s">
        <v>1495</v>
      </c>
      <c r="AA85" s="18" t="s">
        <v>1685</v>
      </c>
      <c r="AB85" s="18" t="s">
        <v>1134</v>
      </c>
      <c r="AC85" s="18" t="s">
        <v>1135</v>
      </c>
      <c r="AD85" s="18" t="s">
        <v>1684</v>
      </c>
      <c r="AE85" s="18" t="s">
        <v>309</v>
      </c>
      <c r="AF85" s="134" t="s">
        <v>1683</v>
      </c>
      <c r="AG85" s="18" t="s">
        <v>1682</v>
      </c>
      <c r="AH85" s="18"/>
      <c r="AI85" s="24"/>
      <c r="AJ85" s="18"/>
      <c r="AK85" s="18"/>
      <c r="AL85" s="18"/>
    </row>
    <row r="86" spans="1:38" ht="199.95" customHeight="1" x14ac:dyDescent="0.3">
      <c r="A86" s="18" t="s">
        <v>679</v>
      </c>
      <c r="B86" s="24" t="s">
        <v>91</v>
      </c>
      <c r="C86" s="24" t="s">
        <v>35</v>
      </c>
      <c r="D86" s="70">
        <v>2</v>
      </c>
      <c r="E86" s="70">
        <v>2</v>
      </c>
      <c r="F86" s="133" t="s">
        <v>1119</v>
      </c>
      <c r="G86" s="23" t="s">
        <v>1681</v>
      </c>
      <c r="H86" s="18" t="s">
        <v>132</v>
      </c>
      <c r="I86" s="18" t="s">
        <v>419</v>
      </c>
      <c r="J86" s="18" t="s">
        <v>40</v>
      </c>
      <c r="K86" s="18" t="s">
        <v>1680</v>
      </c>
      <c r="L86" s="18" t="s">
        <v>1679</v>
      </c>
      <c r="M86" s="18" t="s">
        <v>53</v>
      </c>
      <c r="N86" s="18" t="s">
        <v>1678</v>
      </c>
      <c r="O86" s="18" t="s">
        <v>1677</v>
      </c>
      <c r="P86" s="18" t="s">
        <v>1126</v>
      </c>
      <c r="Q86" s="18" t="s">
        <v>324</v>
      </c>
      <c r="R86" s="18" t="s">
        <v>1676</v>
      </c>
      <c r="S86" s="18" t="s">
        <v>1675</v>
      </c>
      <c r="T86" s="18" t="s">
        <v>1658</v>
      </c>
      <c r="U86" s="24" t="s">
        <v>92</v>
      </c>
      <c r="V86" s="18" t="s">
        <v>1674</v>
      </c>
      <c r="W86" s="18" t="s">
        <v>1673</v>
      </c>
      <c r="X86" s="18"/>
      <c r="Y86" s="18" t="s">
        <v>1672</v>
      </c>
      <c r="Z86" s="18" t="s">
        <v>1671</v>
      </c>
      <c r="AA86" s="18" t="s">
        <v>1670</v>
      </c>
      <c r="AB86" s="18" t="s">
        <v>1134</v>
      </c>
      <c r="AC86" s="18" t="s">
        <v>1669</v>
      </c>
      <c r="AD86" s="18" t="s">
        <v>1668</v>
      </c>
      <c r="AE86" s="18" t="s">
        <v>309</v>
      </c>
      <c r="AF86" s="23" t="s">
        <v>1667</v>
      </c>
      <c r="AG86" s="18" t="s">
        <v>1586</v>
      </c>
      <c r="AH86" s="18" t="s">
        <v>1666</v>
      </c>
      <c r="AI86" s="24" t="s">
        <v>91</v>
      </c>
      <c r="AJ86" s="18" t="s">
        <v>257</v>
      </c>
      <c r="AK86" s="18" t="s">
        <v>1642</v>
      </c>
      <c r="AL86" s="18"/>
    </row>
    <row r="87" spans="1:38" ht="199.95" customHeight="1" x14ac:dyDescent="0.3">
      <c r="A87" s="18" t="s">
        <v>679</v>
      </c>
      <c r="B87" s="24" t="s">
        <v>91</v>
      </c>
      <c r="C87" s="24" t="s">
        <v>35</v>
      </c>
      <c r="D87" s="70"/>
      <c r="E87" s="70"/>
      <c r="F87" s="133" t="s">
        <v>1665</v>
      </c>
      <c r="G87" s="23" t="s">
        <v>1664</v>
      </c>
      <c r="H87" s="18" t="s">
        <v>38</v>
      </c>
      <c r="I87" s="18" t="s">
        <v>1663</v>
      </c>
      <c r="J87" s="18" t="s">
        <v>40</v>
      </c>
      <c r="K87" s="18" t="s">
        <v>1662</v>
      </c>
      <c r="L87" s="18" t="s">
        <v>1661</v>
      </c>
      <c r="M87" s="18" t="s">
        <v>329</v>
      </c>
      <c r="N87" s="18" t="s">
        <v>516</v>
      </c>
      <c r="O87" s="18" t="s">
        <v>1660</v>
      </c>
      <c r="P87" s="18" t="s">
        <v>1126</v>
      </c>
      <c r="Q87" s="18" t="s">
        <v>324</v>
      </c>
      <c r="R87" s="18" t="s">
        <v>893</v>
      </c>
      <c r="S87" s="18" t="s">
        <v>1659</v>
      </c>
      <c r="T87" s="18" t="s">
        <v>1658</v>
      </c>
      <c r="U87" s="24" t="s">
        <v>92</v>
      </c>
      <c r="V87" s="18" t="s">
        <v>1657</v>
      </c>
      <c r="W87" s="18" t="s">
        <v>1656</v>
      </c>
      <c r="X87" s="18" t="s">
        <v>1655</v>
      </c>
      <c r="Y87" s="18"/>
      <c r="Z87" s="18"/>
      <c r="AA87" s="18"/>
      <c r="AB87" s="18"/>
      <c r="AC87" s="18"/>
      <c r="AD87" s="18"/>
      <c r="AE87" s="18"/>
      <c r="AF87" s="23"/>
      <c r="AG87" s="18"/>
      <c r="AH87" s="18"/>
      <c r="AI87" s="24"/>
      <c r="AJ87" s="18"/>
      <c r="AK87" s="18"/>
      <c r="AL87" s="18"/>
    </row>
    <row r="88" spans="1:38" ht="300" customHeight="1" x14ac:dyDescent="0.3">
      <c r="A88" s="18" t="s">
        <v>679</v>
      </c>
      <c r="B88" s="24" t="s">
        <v>91</v>
      </c>
      <c r="C88" s="24" t="s">
        <v>35</v>
      </c>
      <c r="D88" s="70">
        <v>1</v>
      </c>
      <c r="E88" s="70">
        <v>1</v>
      </c>
      <c r="F88" s="133" t="s">
        <v>1654</v>
      </c>
      <c r="G88" s="23" t="s">
        <v>1182</v>
      </c>
      <c r="H88" s="18" t="s">
        <v>132</v>
      </c>
      <c r="I88" s="18" t="s">
        <v>1405</v>
      </c>
      <c r="J88" s="18" t="s">
        <v>68</v>
      </c>
      <c r="K88" s="18"/>
      <c r="L88" s="18" t="s">
        <v>1653</v>
      </c>
      <c r="M88" s="23" t="s">
        <v>41</v>
      </c>
      <c r="N88" s="18" t="s">
        <v>516</v>
      </c>
      <c r="O88" s="18" t="s">
        <v>498</v>
      </c>
      <c r="P88" s="18" t="s">
        <v>42</v>
      </c>
      <c r="Q88" s="18" t="s">
        <v>324</v>
      </c>
      <c r="R88" s="18"/>
      <c r="S88" s="18"/>
      <c r="T88" s="18"/>
      <c r="U88" s="18"/>
      <c r="V88" s="18"/>
      <c r="W88" s="18"/>
      <c r="X88" s="18"/>
      <c r="Y88" s="18" t="s">
        <v>625</v>
      </c>
      <c r="Z88" s="18" t="s">
        <v>1652</v>
      </c>
      <c r="AA88" s="18" t="s">
        <v>115</v>
      </c>
      <c r="AB88" s="18" t="s">
        <v>1478</v>
      </c>
      <c r="AC88" s="18" t="s">
        <v>1001</v>
      </c>
      <c r="AD88" s="18" t="s">
        <v>1651</v>
      </c>
      <c r="AE88" s="18" t="s">
        <v>1410</v>
      </c>
      <c r="AF88" s="23"/>
      <c r="AG88" s="18"/>
      <c r="AH88" s="18"/>
      <c r="AI88" s="24" t="s">
        <v>85</v>
      </c>
      <c r="AJ88" s="18" t="s">
        <v>257</v>
      </c>
      <c r="AK88" s="18"/>
      <c r="AL88" s="18"/>
    </row>
    <row r="89" spans="1:38" ht="240" customHeight="1" x14ac:dyDescent="0.3">
      <c r="A89" s="18" t="s">
        <v>679</v>
      </c>
      <c r="B89" s="24" t="s">
        <v>91</v>
      </c>
      <c r="C89" s="24" t="s">
        <v>35</v>
      </c>
      <c r="D89" s="70">
        <v>1</v>
      </c>
      <c r="E89" s="70">
        <v>1</v>
      </c>
      <c r="F89" s="133" t="s">
        <v>1152</v>
      </c>
      <c r="G89" s="23" t="s">
        <v>1153</v>
      </c>
      <c r="H89" s="18" t="s">
        <v>132</v>
      </c>
      <c r="I89" s="18" t="s">
        <v>133</v>
      </c>
      <c r="J89" s="18" t="s">
        <v>91</v>
      </c>
      <c r="K89" s="18" t="s">
        <v>1154</v>
      </c>
      <c r="L89" s="18" t="s">
        <v>1650</v>
      </c>
      <c r="M89" s="18" t="s">
        <v>53</v>
      </c>
      <c r="N89" s="18" t="s">
        <v>136</v>
      </c>
      <c r="O89" s="18" t="s">
        <v>158</v>
      </c>
      <c r="P89" s="18" t="s">
        <v>42</v>
      </c>
      <c r="Q89" s="18" t="s">
        <v>324</v>
      </c>
      <c r="R89" s="18" t="s">
        <v>265</v>
      </c>
      <c r="S89" s="18" t="s">
        <v>1649</v>
      </c>
      <c r="T89" s="18" t="s">
        <v>1648</v>
      </c>
      <c r="U89" s="18" t="s">
        <v>1128</v>
      </c>
      <c r="V89" s="18" t="s">
        <v>1647</v>
      </c>
      <c r="W89" s="18" t="s">
        <v>1646</v>
      </c>
      <c r="X89" s="18"/>
      <c r="Y89" s="18" t="s">
        <v>145</v>
      </c>
      <c r="Z89" s="18" t="s">
        <v>1645</v>
      </c>
      <c r="AA89" s="18" t="s">
        <v>345</v>
      </c>
      <c r="AB89" s="18" t="s">
        <v>1134</v>
      </c>
      <c r="AC89" s="18" t="s">
        <v>1161</v>
      </c>
      <c r="AD89" s="18" t="s">
        <v>1644</v>
      </c>
      <c r="AE89" s="18" t="s">
        <v>236</v>
      </c>
      <c r="AF89" s="23" t="s">
        <v>1643</v>
      </c>
      <c r="AG89" s="18"/>
      <c r="AH89" s="18"/>
      <c r="AI89" s="24" t="s">
        <v>453</v>
      </c>
      <c r="AJ89" s="18" t="s">
        <v>257</v>
      </c>
      <c r="AK89" s="18" t="s">
        <v>1642</v>
      </c>
      <c r="AL89" s="18"/>
    </row>
    <row r="90" spans="1:38" ht="199.95" customHeight="1" x14ac:dyDescent="0.3">
      <c r="A90" s="18" t="s">
        <v>679</v>
      </c>
      <c r="B90" s="24" t="s">
        <v>91</v>
      </c>
      <c r="C90" s="24" t="s">
        <v>35</v>
      </c>
      <c r="D90" s="70">
        <v>1</v>
      </c>
      <c r="E90" s="70">
        <v>1</v>
      </c>
      <c r="F90" s="133" t="s">
        <v>1164</v>
      </c>
      <c r="G90" s="23" t="s">
        <v>1641</v>
      </c>
      <c r="H90" s="18" t="s">
        <v>132</v>
      </c>
      <c r="I90" s="18" t="s">
        <v>419</v>
      </c>
      <c r="J90" s="24" t="s">
        <v>91</v>
      </c>
      <c r="K90" s="18" t="s">
        <v>1640</v>
      </c>
      <c r="L90" s="18" t="s">
        <v>1639</v>
      </c>
      <c r="M90" s="18" t="s">
        <v>53</v>
      </c>
      <c r="N90" s="18" t="s">
        <v>1638</v>
      </c>
      <c r="O90" s="18" t="s">
        <v>1637</v>
      </c>
      <c r="P90" s="18" t="s">
        <v>42</v>
      </c>
      <c r="Q90" s="18" t="s">
        <v>1636</v>
      </c>
      <c r="R90" s="18" t="s">
        <v>265</v>
      </c>
      <c r="S90" s="18" t="s">
        <v>1635</v>
      </c>
      <c r="T90" s="18" t="s">
        <v>1634</v>
      </c>
      <c r="U90" s="24" t="s">
        <v>92</v>
      </c>
      <c r="V90" s="18" t="s">
        <v>1633</v>
      </c>
      <c r="W90" s="18" t="s">
        <v>1632</v>
      </c>
      <c r="X90" s="18"/>
      <c r="Y90" s="18" t="s">
        <v>1011</v>
      </c>
      <c r="Z90" s="18" t="s">
        <v>1631</v>
      </c>
      <c r="AA90" s="18" t="s">
        <v>1630</v>
      </c>
      <c r="AB90" s="18" t="s">
        <v>1134</v>
      </c>
      <c r="AC90" s="18" t="s">
        <v>1161</v>
      </c>
      <c r="AD90" s="18" t="s">
        <v>1629</v>
      </c>
      <c r="AE90" s="18" t="s">
        <v>236</v>
      </c>
      <c r="AF90" s="23" t="s">
        <v>1628</v>
      </c>
      <c r="AG90" s="23" t="s">
        <v>1627</v>
      </c>
      <c r="AH90" s="18"/>
      <c r="AI90" s="24" t="s">
        <v>91</v>
      </c>
      <c r="AJ90" s="18" t="s">
        <v>257</v>
      </c>
      <c r="AK90" s="127" t="s">
        <v>1626</v>
      </c>
      <c r="AL90" s="18"/>
    </row>
    <row r="91" spans="1:38" ht="120" customHeight="1" x14ac:dyDescent="0.3">
      <c r="A91" s="18" t="s">
        <v>679</v>
      </c>
      <c r="B91" s="24" t="s">
        <v>91</v>
      </c>
      <c r="C91" s="24" t="s">
        <v>388</v>
      </c>
      <c r="D91" s="70">
        <v>1</v>
      </c>
      <c r="E91" s="70">
        <v>1</v>
      </c>
      <c r="F91" s="24" t="s">
        <v>721</v>
      </c>
      <c r="G91" s="23" t="s">
        <v>1625</v>
      </c>
      <c r="H91" s="18" t="s">
        <v>38</v>
      </c>
      <c r="I91" s="18" t="s">
        <v>172</v>
      </c>
      <c r="J91" s="18" t="s">
        <v>40</v>
      </c>
      <c r="K91" s="18" t="s">
        <v>1624</v>
      </c>
      <c r="L91" s="18" t="s">
        <v>1565</v>
      </c>
      <c r="M91" s="23" t="s">
        <v>41</v>
      </c>
      <c r="N91" s="18" t="s">
        <v>136</v>
      </c>
      <c r="O91" s="18" t="s">
        <v>1623</v>
      </c>
      <c r="P91" s="18" t="s">
        <v>42</v>
      </c>
      <c r="Q91" s="18" t="s">
        <v>724</v>
      </c>
      <c r="R91" s="18"/>
      <c r="S91" s="18"/>
      <c r="T91" s="18"/>
      <c r="U91" s="18"/>
      <c r="V91" s="18"/>
      <c r="W91" s="24"/>
      <c r="X91" s="18"/>
      <c r="Y91" s="18" t="s">
        <v>1160</v>
      </c>
      <c r="Z91" s="18" t="s">
        <v>1466</v>
      </c>
      <c r="AA91" s="18" t="s">
        <v>383</v>
      </c>
      <c r="AB91" s="18" t="s">
        <v>1622</v>
      </c>
      <c r="AC91" s="18" t="s">
        <v>1621</v>
      </c>
      <c r="AD91" s="18" t="s">
        <v>1620</v>
      </c>
      <c r="AE91" s="18" t="s">
        <v>183</v>
      </c>
      <c r="AF91" s="18"/>
      <c r="AG91" s="18"/>
      <c r="AH91" s="18"/>
      <c r="AI91" s="24" t="s">
        <v>85</v>
      </c>
      <c r="AJ91" s="18" t="s">
        <v>257</v>
      </c>
      <c r="AK91" s="18" t="s">
        <v>728</v>
      </c>
      <c r="AL91" s="18"/>
    </row>
    <row r="92" spans="1:38" ht="120" customHeight="1" x14ac:dyDescent="0.3">
      <c r="A92" s="18" t="s">
        <v>1619</v>
      </c>
      <c r="B92" s="24" t="s">
        <v>92</v>
      </c>
      <c r="C92" s="24" t="s">
        <v>35</v>
      </c>
      <c r="D92" s="70">
        <v>1</v>
      </c>
      <c r="E92" s="70">
        <v>1</v>
      </c>
      <c r="F92" s="24" t="s">
        <v>260</v>
      </c>
      <c r="G92" s="23" t="s">
        <v>1618</v>
      </c>
      <c r="H92" s="18" t="s">
        <v>50</v>
      </c>
      <c r="I92" s="18" t="s">
        <v>51</v>
      </c>
      <c r="J92" s="18" t="s">
        <v>52</v>
      </c>
      <c r="K92" s="18"/>
      <c r="L92" s="18" t="s">
        <v>1617</v>
      </c>
      <c r="M92" s="18" t="s">
        <v>53</v>
      </c>
      <c r="N92" s="18" t="s">
        <v>1616</v>
      </c>
      <c r="O92" s="18" t="s">
        <v>158</v>
      </c>
      <c r="P92" s="18" t="s">
        <v>42</v>
      </c>
      <c r="Q92" s="18" t="s">
        <v>159</v>
      </c>
      <c r="R92" s="18"/>
      <c r="S92" s="18"/>
      <c r="T92" s="18"/>
      <c r="U92" s="18"/>
      <c r="V92" s="18"/>
      <c r="W92" s="24"/>
      <c r="X92" s="18"/>
      <c r="Y92" s="18"/>
      <c r="Z92" s="18"/>
      <c r="AA92" s="18"/>
      <c r="AB92" s="18"/>
      <c r="AC92" s="18"/>
      <c r="AD92" s="18"/>
      <c r="AE92" s="18"/>
      <c r="AF92" s="18"/>
      <c r="AG92" s="18"/>
      <c r="AH92" s="18"/>
      <c r="AI92" s="24"/>
      <c r="AJ92" s="18"/>
      <c r="AK92" s="18"/>
      <c r="AL92" s="18"/>
    </row>
    <row r="93" spans="1:38" ht="180" customHeight="1" x14ac:dyDescent="0.3">
      <c r="A93" s="18" t="s">
        <v>239</v>
      </c>
      <c r="B93" s="24" t="s">
        <v>91</v>
      </c>
      <c r="C93" s="24" t="s">
        <v>99</v>
      </c>
      <c r="D93" s="70">
        <v>3</v>
      </c>
      <c r="E93" s="70">
        <v>3</v>
      </c>
      <c r="F93" s="125" t="s">
        <v>1615</v>
      </c>
      <c r="G93" s="23" t="s">
        <v>1057</v>
      </c>
      <c r="H93" s="18" t="s">
        <v>132</v>
      </c>
      <c r="I93" s="18" t="s">
        <v>1405</v>
      </c>
      <c r="J93" s="24" t="s">
        <v>68</v>
      </c>
      <c r="K93" s="18" t="s">
        <v>1059</v>
      </c>
      <c r="L93" s="18" t="s">
        <v>1317</v>
      </c>
      <c r="M93" s="23" t="s">
        <v>41</v>
      </c>
      <c r="N93" s="18" t="s">
        <v>1060</v>
      </c>
      <c r="O93" s="18" t="s">
        <v>158</v>
      </c>
      <c r="P93" s="18" t="s">
        <v>42</v>
      </c>
      <c r="Q93" s="18" t="s">
        <v>159</v>
      </c>
      <c r="R93" s="18"/>
      <c r="S93" s="18"/>
      <c r="T93" s="18"/>
      <c r="U93" s="18"/>
      <c r="V93" s="18"/>
      <c r="W93" s="18"/>
      <c r="X93" s="18"/>
      <c r="Y93" s="18" t="s">
        <v>563</v>
      </c>
      <c r="Z93" s="18" t="s">
        <v>1580</v>
      </c>
      <c r="AA93" s="18" t="s">
        <v>345</v>
      </c>
      <c r="AB93" s="18" t="s">
        <v>1611</v>
      </c>
      <c r="AC93" s="18" t="s">
        <v>1062</v>
      </c>
      <c r="AD93" s="18" t="s">
        <v>1614</v>
      </c>
      <c r="AE93" s="18" t="s">
        <v>698</v>
      </c>
      <c r="AF93" s="18" t="s">
        <v>1613</v>
      </c>
      <c r="AG93" s="18" t="s">
        <v>1586</v>
      </c>
      <c r="AH93" s="18"/>
      <c r="AI93" s="24" t="s">
        <v>92</v>
      </c>
      <c r="AJ93" s="18" t="s">
        <v>186</v>
      </c>
      <c r="AK93" s="24"/>
      <c r="AL93" s="18"/>
    </row>
    <row r="94" spans="1:38" ht="120" customHeight="1" x14ac:dyDescent="0.3">
      <c r="A94" s="18" t="s">
        <v>239</v>
      </c>
      <c r="B94" s="24"/>
      <c r="C94" s="24" t="s">
        <v>99</v>
      </c>
      <c r="D94" s="70"/>
      <c r="E94" s="70"/>
      <c r="F94" s="125" t="s">
        <v>1066</v>
      </c>
      <c r="G94" s="23" t="s">
        <v>1067</v>
      </c>
      <c r="H94" s="18" t="s">
        <v>132</v>
      </c>
      <c r="I94" s="18" t="s">
        <v>1405</v>
      </c>
      <c r="J94" s="24" t="s">
        <v>91</v>
      </c>
      <c r="K94" s="18" t="s">
        <v>1612</v>
      </c>
      <c r="L94" s="18" t="s">
        <v>1317</v>
      </c>
      <c r="M94" s="23" t="s">
        <v>41</v>
      </c>
      <c r="N94" s="18" t="s">
        <v>1060</v>
      </c>
      <c r="O94" s="18" t="s">
        <v>498</v>
      </c>
      <c r="P94" s="18" t="s">
        <v>42</v>
      </c>
      <c r="Q94" s="18" t="s">
        <v>159</v>
      </c>
      <c r="R94" s="18"/>
      <c r="S94" s="18"/>
      <c r="T94" s="18"/>
      <c r="U94" s="18"/>
      <c r="V94" s="18"/>
      <c r="W94" s="18"/>
      <c r="X94" s="18"/>
      <c r="Y94" s="18" t="s">
        <v>563</v>
      </c>
      <c r="Z94" s="18" t="s">
        <v>1466</v>
      </c>
      <c r="AA94" s="18" t="s">
        <v>167</v>
      </c>
      <c r="AB94" s="18" t="s">
        <v>1611</v>
      </c>
      <c r="AC94" s="18" t="s">
        <v>1068</v>
      </c>
      <c r="AD94" s="18" t="s">
        <v>1610</v>
      </c>
      <c r="AE94" s="18" t="s">
        <v>698</v>
      </c>
      <c r="AF94" s="18" t="s">
        <v>1609</v>
      </c>
      <c r="AG94" s="18" t="s">
        <v>1586</v>
      </c>
      <c r="AH94" s="18"/>
      <c r="AI94" s="24"/>
      <c r="AJ94" s="18"/>
      <c r="AK94" s="24"/>
      <c r="AL94" s="18"/>
    </row>
    <row r="95" spans="1:38" ht="139.94999999999999" customHeight="1" x14ac:dyDescent="0.3">
      <c r="A95" s="18" t="s">
        <v>239</v>
      </c>
      <c r="B95" s="24"/>
      <c r="C95" s="24" t="s">
        <v>99</v>
      </c>
      <c r="D95" s="70"/>
      <c r="E95" s="70"/>
      <c r="F95" s="24" t="s">
        <v>260</v>
      </c>
      <c r="G95" s="23" t="s">
        <v>1608</v>
      </c>
      <c r="H95" s="18" t="s">
        <v>50</v>
      </c>
      <c r="I95" s="18" t="s">
        <v>51</v>
      </c>
      <c r="J95" s="18" t="s">
        <v>52</v>
      </c>
      <c r="K95" s="18"/>
      <c r="L95" s="18" t="s">
        <v>1607</v>
      </c>
      <c r="M95" s="18" t="s">
        <v>53</v>
      </c>
      <c r="N95" s="18" t="s">
        <v>1369</v>
      </c>
      <c r="O95" s="18" t="s">
        <v>1295</v>
      </c>
      <c r="P95" s="18" t="s">
        <v>1606</v>
      </c>
      <c r="Q95" s="18" t="s">
        <v>324</v>
      </c>
      <c r="R95" s="18" t="s">
        <v>1155</v>
      </c>
      <c r="S95" s="18" t="s">
        <v>1605</v>
      </c>
      <c r="T95" s="18" t="s">
        <v>1604</v>
      </c>
      <c r="U95" s="18"/>
      <c r="V95" s="18" t="s">
        <v>1603</v>
      </c>
      <c r="W95" s="18" t="s">
        <v>1602</v>
      </c>
      <c r="X95" s="18"/>
      <c r="Y95" s="18" t="s">
        <v>563</v>
      </c>
      <c r="Z95" s="18" t="s">
        <v>1601</v>
      </c>
      <c r="AA95" s="18" t="s">
        <v>167</v>
      </c>
      <c r="AB95" s="18" t="s">
        <v>77</v>
      </c>
      <c r="AC95" s="18" t="s">
        <v>61</v>
      </c>
      <c r="AD95" s="18" t="s">
        <v>1600</v>
      </c>
      <c r="AE95" s="18" t="s">
        <v>1043</v>
      </c>
      <c r="AF95" s="18" t="s">
        <v>1599</v>
      </c>
      <c r="AG95" s="18"/>
      <c r="AH95" s="18"/>
      <c r="AI95" s="24"/>
      <c r="AJ95" s="18"/>
      <c r="AK95" s="24"/>
      <c r="AL95" s="18"/>
    </row>
    <row r="96" spans="1:38" ht="120" customHeight="1" x14ac:dyDescent="0.3">
      <c r="A96" s="18" t="s">
        <v>1273</v>
      </c>
      <c r="B96" s="24" t="s">
        <v>91</v>
      </c>
      <c r="C96" s="24" t="s">
        <v>35</v>
      </c>
      <c r="D96" s="70">
        <v>1</v>
      </c>
      <c r="E96" s="70">
        <v>1</v>
      </c>
      <c r="F96" s="125" t="s">
        <v>1598</v>
      </c>
      <c r="G96" s="23" t="s">
        <v>1597</v>
      </c>
      <c r="H96" s="18" t="s">
        <v>132</v>
      </c>
      <c r="I96" s="18" t="s">
        <v>1504</v>
      </c>
      <c r="J96" s="24" t="s">
        <v>91</v>
      </c>
      <c r="K96" s="18"/>
      <c r="L96" s="18" t="s">
        <v>1502</v>
      </c>
      <c r="M96" s="18" t="s">
        <v>53</v>
      </c>
      <c r="N96" s="18" t="s">
        <v>1596</v>
      </c>
      <c r="O96" s="18"/>
      <c r="P96" s="18" t="s">
        <v>42</v>
      </c>
      <c r="Q96" s="18" t="s">
        <v>1595</v>
      </c>
      <c r="R96" s="18" t="s">
        <v>1594</v>
      </c>
      <c r="S96" s="18" t="s">
        <v>1593</v>
      </c>
      <c r="T96" s="18" t="s">
        <v>199</v>
      </c>
      <c r="U96" s="18" t="s">
        <v>1592</v>
      </c>
      <c r="V96" s="18" t="s">
        <v>1506</v>
      </c>
      <c r="W96" s="18" t="s">
        <v>1591</v>
      </c>
      <c r="X96" s="18" t="s">
        <v>1590</v>
      </c>
      <c r="Y96" s="18" t="s">
        <v>166</v>
      </c>
      <c r="Z96" s="18" t="s">
        <v>1589</v>
      </c>
      <c r="AA96" s="18" t="s">
        <v>167</v>
      </c>
      <c r="AB96" s="18" t="s">
        <v>77</v>
      </c>
      <c r="AC96" s="18" t="s">
        <v>538</v>
      </c>
      <c r="AD96" s="18" t="s">
        <v>1588</v>
      </c>
      <c r="AE96" s="18" t="s">
        <v>1587</v>
      </c>
      <c r="AF96" s="18" t="s">
        <v>1464</v>
      </c>
      <c r="AG96" s="18" t="s">
        <v>1586</v>
      </c>
      <c r="AH96" s="18"/>
      <c r="AI96" s="24" t="s">
        <v>91</v>
      </c>
      <c r="AJ96" s="18" t="s">
        <v>275</v>
      </c>
      <c r="AK96" s="24"/>
      <c r="AL96" s="18" t="s">
        <v>1585</v>
      </c>
    </row>
    <row r="97" spans="1:38" ht="240" customHeight="1" x14ac:dyDescent="0.3">
      <c r="A97" s="18" t="s">
        <v>1276</v>
      </c>
      <c r="B97" s="24" t="s">
        <v>91</v>
      </c>
      <c r="C97" s="24" t="s">
        <v>716</v>
      </c>
      <c r="D97" s="70">
        <v>1</v>
      </c>
      <c r="E97" s="70">
        <v>1</v>
      </c>
      <c r="F97" s="125" t="s">
        <v>1584</v>
      </c>
      <c r="G97" s="23" t="s">
        <v>1583</v>
      </c>
      <c r="H97" s="18" t="s">
        <v>50</v>
      </c>
      <c r="I97" s="18" t="s">
        <v>51</v>
      </c>
      <c r="J97" s="18" t="s">
        <v>52</v>
      </c>
      <c r="K97" s="18"/>
      <c r="L97" s="18" t="s">
        <v>1317</v>
      </c>
      <c r="M97" s="23" t="s">
        <v>41</v>
      </c>
      <c r="N97" s="18" t="s">
        <v>1582</v>
      </c>
      <c r="O97" s="18" t="s">
        <v>1295</v>
      </c>
      <c r="P97" s="18" t="s">
        <v>263</v>
      </c>
      <c r="Q97" s="18" t="s">
        <v>159</v>
      </c>
      <c r="R97" s="18"/>
      <c r="S97" s="18"/>
      <c r="T97" s="18"/>
      <c r="U97" s="18"/>
      <c r="V97" s="18"/>
      <c r="W97" s="18"/>
      <c r="X97" s="18"/>
      <c r="Y97" s="18" t="s">
        <v>1581</v>
      </c>
      <c r="Z97" s="18" t="s">
        <v>1580</v>
      </c>
      <c r="AA97" s="18" t="s">
        <v>1293</v>
      </c>
      <c r="AB97" s="18" t="s">
        <v>116</v>
      </c>
      <c r="AC97" s="18" t="s">
        <v>61</v>
      </c>
      <c r="AD97" s="18" t="s">
        <v>1579</v>
      </c>
      <c r="AE97" s="18" t="s">
        <v>1578</v>
      </c>
      <c r="AF97" s="126" t="s">
        <v>1577</v>
      </c>
      <c r="AG97" s="18" t="s">
        <v>1576</v>
      </c>
      <c r="AH97" s="24"/>
      <c r="AI97" s="24" t="s">
        <v>91</v>
      </c>
      <c r="AJ97" s="18" t="s">
        <v>86</v>
      </c>
      <c r="AK97" s="18" t="s">
        <v>1575</v>
      </c>
      <c r="AL97" s="18" t="s">
        <v>1574</v>
      </c>
    </row>
    <row r="98" spans="1:38" ht="220.2" customHeight="1" x14ac:dyDescent="0.3">
      <c r="A98" s="18" t="s">
        <v>869</v>
      </c>
      <c r="B98" s="24" t="s">
        <v>91</v>
      </c>
      <c r="C98" s="24" t="s">
        <v>35</v>
      </c>
      <c r="D98" s="70">
        <v>2</v>
      </c>
      <c r="E98" s="70">
        <v>2</v>
      </c>
      <c r="F98" s="21" t="s">
        <v>908</v>
      </c>
      <c r="G98" s="23" t="s">
        <v>909</v>
      </c>
      <c r="H98" s="18" t="s">
        <v>132</v>
      </c>
      <c r="I98" s="18" t="s">
        <v>215</v>
      </c>
      <c r="J98" s="18" t="s">
        <v>52</v>
      </c>
      <c r="K98" s="18" t="s">
        <v>1573</v>
      </c>
      <c r="L98" s="18" t="s">
        <v>1572</v>
      </c>
      <c r="M98" s="23" t="s">
        <v>41</v>
      </c>
      <c r="N98" s="18" t="s">
        <v>1384</v>
      </c>
      <c r="O98" s="18" t="s">
        <v>158</v>
      </c>
      <c r="P98" s="18" t="s">
        <v>42</v>
      </c>
      <c r="Q98" s="18" t="s">
        <v>159</v>
      </c>
      <c r="R98" s="18"/>
      <c r="S98" s="18"/>
      <c r="T98" s="18"/>
      <c r="U98" s="24"/>
      <c r="V98" s="18"/>
      <c r="W98" s="18"/>
      <c r="X98" s="18"/>
      <c r="Y98" s="18" t="s">
        <v>1571</v>
      </c>
      <c r="Z98" s="18" t="s">
        <v>1570</v>
      </c>
      <c r="AA98" s="18" t="s">
        <v>115</v>
      </c>
      <c r="AB98" s="18" t="s">
        <v>116</v>
      </c>
      <c r="AC98" s="18" t="s">
        <v>913</v>
      </c>
      <c r="AD98" s="18" t="s">
        <v>1569</v>
      </c>
      <c r="AE98" s="18" t="s">
        <v>1568</v>
      </c>
      <c r="AF98" s="18" t="s">
        <v>1521</v>
      </c>
      <c r="AG98" s="18" t="s">
        <v>1567</v>
      </c>
      <c r="AH98" s="18" t="s">
        <v>1566</v>
      </c>
      <c r="AI98" s="24" t="s">
        <v>85</v>
      </c>
      <c r="AJ98" s="18" t="s">
        <v>257</v>
      </c>
      <c r="AK98" s="24" t="s">
        <v>92</v>
      </c>
      <c r="AL98" s="18"/>
    </row>
    <row r="99" spans="1:38" ht="240" customHeight="1" x14ac:dyDescent="0.3">
      <c r="A99" s="18" t="s">
        <v>869</v>
      </c>
      <c r="B99" s="24"/>
      <c r="C99" s="24" t="s">
        <v>35</v>
      </c>
      <c r="D99" s="70"/>
      <c r="E99" s="70"/>
      <c r="F99" s="24" t="s">
        <v>260</v>
      </c>
      <c r="G99" s="23" t="s">
        <v>918</v>
      </c>
      <c r="H99" s="18" t="s">
        <v>50</v>
      </c>
      <c r="I99" s="18" t="s">
        <v>51</v>
      </c>
      <c r="J99" s="18" t="s">
        <v>52</v>
      </c>
      <c r="K99" s="18" t="s">
        <v>920</v>
      </c>
      <c r="L99" s="18" t="s">
        <v>1565</v>
      </c>
      <c r="M99" s="18" t="s">
        <v>53</v>
      </c>
      <c r="N99" s="18" t="s">
        <v>641</v>
      </c>
      <c r="O99" s="18" t="s">
        <v>921</v>
      </c>
      <c r="P99" s="18" t="s">
        <v>42</v>
      </c>
      <c r="Q99" s="18" t="s">
        <v>483</v>
      </c>
      <c r="R99" s="18" t="s">
        <v>265</v>
      </c>
      <c r="S99" s="18" t="s">
        <v>922</v>
      </c>
      <c r="T99" s="18" t="s">
        <v>923</v>
      </c>
      <c r="U99" s="24" t="s">
        <v>92</v>
      </c>
      <c r="V99" s="18" t="s">
        <v>1564</v>
      </c>
      <c r="W99" s="18" t="s">
        <v>1563</v>
      </c>
      <c r="X99" s="18" t="s">
        <v>924</v>
      </c>
      <c r="Y99" s="18" t="s">
        <v>1562</v>
      </c>
      <c r="Z99" s="18" t="s">
        <v>1561</v>
      </c>
      <c r="AA99" s="18" t="s">
        <v>115</v>
      </c>
      <c r="AB99" s="18" t="s">
        <v>116</v>
      </c>
      <c r="AC99" s="18" t="s">
        <v>927</v>
      </c>
      <c r="AD99" s="18" t="s">
        <v>1560</v>
      </c>
      <c r="AE99" s="18" t="s">
        <v>929</v>
      </c>
      <c r="AF99" s="18" t="s">
        <v>1559</v>
      </c>
      <c r="AG99" s="18" t="s">
        <v>1558</v>
      </c>
      <c r="AH99" s="18" t="s">
        <v>924</v>
      </c>
      <c r="AI99" s="24"/>
      <c r="AJ99" s="18"/>
      <c r="AK99" s="24"/>
      <c r="AL99" s="18"/>
    </row>
    <row r="100" spans="1:38" ht="280.2" customHeight="1" x14ac:dyDescent="0.3">
      <c r="A100" s="18" t="s">
        <v>1557</v>
      </c>
      <c r="B100" s="24" t="s">
        <v>91</v>
      </c>
      <c r="C100" s="24" t="s">
        <v>35</v>
      </c>
      <c r="D100" s="70">
        <v>1</v>
      </c>
      <c r="E100" s="70">
        <v>1</v>
      </c>
      <c r="F100" s="24" t="s">
        <v>1556</v>
      </c>
      <c r="G100" s="23" t="s">
        <v>1555</v>
      </c>
      <c r="H100" s="18" t="s">
        <v>50</v>
      </c>
      <c r="I100" s="18" t="s">
        <v>1488</v>
      </c>
      <c r="J100" s="18" t="s">
        <v>52</v>
      </c>
      <c r="K100" s="18" t="s">
        <v>1554</v>
      </c>
      <c r="L100" s="18" t="s">
        <v>1317</v>
      </c>
      <c r="M100" s="18" t="s">
        <v>329</v>
      </c>
      <c r="N100" s="18" t="s">
        <v>1553</v>
      </c>
      <c r="O100" s="18" t="s">
        <v>158</v>
      </c>
      <c r="P100" s="18" t="s">
        <v>902</v>
      </c>
      <c r="Q100" s="18" t="s">
        <v>1552</v>
      </c>
      <c r="R100" s="18" t="s">
        <v>1551</v>
      </c>
      <c r="S100" s="18" t="s">
        <v>1550</v>
      </c>
      <c r="T100" s="18" t="s">
        <v>267</v>
      </c>
      <c r="U100" s="18" t="s">
        <v>1549</v>
      </c>
      <c r="V100" s="18" t="s">
        <v>1468</v>
      </c>
      <c r="W100" s="18" t="s">
        <v>1548</v>
      </c>
      <c r="X100" s="18"/>
      <c r="Y100" s="18"/>
      <c r="Z100" s="18"/>
      <c r="AA100" s="18"/>
      <c r="AB100" s="18"/>
      <c r="AC100" s="18"/>
      <c r="AD100" s="18"/>
      <c r="AE100" s="18"/>
      <c r="AF100" s="24"/>
      <c r="AG100" s="18"/>
      <c r="AH100" s="18"/>
      <c r="AI100" s="24" t="s">
        <v>91</v>
      </c>
      <c r="AJ100" s="18" t="s">
        <v>186</v>
      </c>
      <c r="AK100" s="24" t="s">
        <v>92</v>
      </c>
      <c r="AL100" s="18"/>
    </row>
    <row r="101" spans="1:38" ht="220.2" customHeight="1" x14ac:dyDescent="0.3">
      <c r="A101" s="18" t="s">
        <v>582</v>
      </c>
      <c r="B101" s="24" t="s">
        <v>91</v>
      </c>
      <c r="C101" s="24" t="s">
        <v>35</v>
      </c>
      <c r="D101" s="70">
        <v>1</v>
      </c>
      <c r="E101" s="70">
        <v>1</v>
      </c>
      <c r="F101" s="125" t="s">
        <v>1547</v>
      </c>
      <c r="G101" s="23" t="s">
        <v>1546</v>
      </c>
      <c r="H101" s="18" t="s">
        <v>1545</v>
      </c>
      <c r="I101" s="18" t="s">
        <v>1544</v>
      </c>
      <c r="J101" s="18" t="s">
        <v>52</v>
      </c>
      <c r="K101" s="18" t="s">
        <v>1543</v>
      </c>
      <c r="L101" s="18" t="s">
        <v>1542</v>
      </c>
      <c r="M101" s="23" t="s">
        <v>41</v>
      </c>
      <c r="N101" s="18" t="s">
        <v>1541</v>
      </c>
      <c r="O101" s="18" t="s">
        <v>1540</v>
      </c>
      <c r="P101" s="18" t="s">
        <v>649</v>
      </c>
      <c r="Q101" s="18" t="s">
        <v>159</v>
      </c>
      <c r="R101" s="18"/>
      <c r="S101" s="18"/>
      <c r="T101" s="18"/>
      <c r="U101" s="18"/>
      <c r="V101" s="18"/>
      <c r="W101" s="18"/>
      <c r="X101" s="23"/>
      <c r="Y101" s="18" t="s">
        <v>1539</v>
      </c>
      <c r="Z101" s="18" t="s">
        <v>1538</v>
      </c>
      <c r="AA101" s="18" t="s">
        <v>167</v>
      </c>
      <c r="AB101" s="18" t="s">
        <v>116</v>
      </c>
      <c r="AC101" s="18" t="s">
        <v>1537</v>
      </c>
      <c r="AD101" s="18" t="s">
        <v>1536</v>
      </c>
      <c r="AE101" s="18" t="s">
        <v>698</v>
      </c>
      <c r="AF101" s="29" t="s">
        <v>1535</v>
      </c>
      <c r="AG101" s="23" t="s">
        <v>1534</v>
      </c>
      <c r="AH101" s="18"/>
      <c r="AI101" s="24" t="s">
        <v>91</v>
      </c>
      <c r="AJ101" s="18" t="s">
        <v>257</v>
      </c>
      <c r="AK101" s="18" t="s">
        <v>1533</v>
      </c>
      <c r="AL101" s="18" t="s">
        <v>1532</v>
      </c>
    </row>
    <row r="102" spans="1:38" ht="139.94999999999999" customHeight="1" x14ac:dyDescent="0.3">
      <c r="A102" s="18" t="s">
        <v>680</v>
      </c>
      <c r="B102" s="24" t="s">
        <v>91</v>
      </c>
      <c r="C102" s="24" t="s">
        <v>35</v>
      </c>
      <c r="D102" s="70">
        <v>2</v>
      </c>
      <c r="E102" s="70">
        <v>2</v>
      </c>
      <c r="F102" s="45" t="s">
        <v>1531</v>
      </c>
      <c r="G102" s="23" t="s">
        <v>1530</v>
      </c>
      <c r="H102" s="18" t="s">
        <v>1529</v>
      </c>
      <c r="I102" s="18" t="s">
        <v>51</v>
      </c>
      <c r="J102" s="18" t="s">
        <v>52</v>
      </c>
      <c r="K102" s="18"/>
      <c r="L102" s="18" t="s">
        <v>1440</v>
      </c>
      <c r="M102" s="23" t="s">
        <v>41</v>
      </c>
      <c r="N102" s="18" t="s">
        <v>1528</v>
      </c>
      <c r="O102" s="18" t="s">
        <v>1527</v>
      </c>
      <c r="P102" s="18" t="s">
        <v>42</v>
      </c>
      <c r="Q102" s="18" t="s">
        <v>1526</v>
      </c>
      <c r="R102" s="41"/>
      <c r="S102" s="18"/>
      <c r="T102" s="18"/>
      <c r="U102" s="18"/>
      <c r="V102" s="24"/>
      <c r="W102" s="18"/>
      <c r="X102" s="18"/>
      <c r="Y102" s="18" t="s">
        <v>1525</v>
      </c>
      <c r="Z102" s="18" t="s">
        <v>1524</v>
      </c>
      <c r="AA102" s="18" t="s">
        <v>167</v>
      </c>
      <c r="AB102" s="18" t="s">
        <v>77</v>
      </c>
      <c r="AC102" s="18" t="s">
        <v>1523</v>
      </c>
      <c r="AD102" s="18" t="s">
        <v>1522</v>
      </c>
      <c r="AE102" s="18" t="s">
        <v>183</v>
      </c>
      <c r="AF102" s="132" t="s">
        <v>1521</v>
      </c>
      <c r="AG102" s="18" t="s">
        <v>1520</v>
      </c>
      <c r="AH102" s="24"/>
      <c r="AI102" s="24" t="s">
        <v>85</v>
      </c>
      <c r="AJ102" s="18" t="s">
        <v>186</v>
      </c>
      <c r="AK102" s="18" t="s">
        <v>1519</v>
      </c>
      <c r="AL102" s="18"/>
    </row>
    <row r="103" spans="1:38" ht="180" customHeight="1" x14ac:dyDescent="0.3">
      <c r="A103" s="18" t="s">
        <v>680</v>
      </c>
      <c r="B103" s="24"/>
      <c r="C103" s="24" t="s">
        <v>35</v>
      </c>
      <c r="D103" s="70"/>
      <c r="E103" s="70"/>
      <c r="F103" s="125" t="s">
        <v>1518</v>
      </c>
      <c r="G103" s="23" t="s">
        <v>1517</v>
      </c>
      <c r="H103" s="18" t="s">
        <v>1516</v>
      </c>
      <c r="I103" s="18" t="s">
        <v>1515</v>
      </c>
      <c r="J103" s="18" t="s">
        <v>52</v>
      </c>
      <c r="K103" s="18"/>
      <c r="L103" s="18" t="s">
        <v>1514</v>
      </c>
      <c r="M103" s="18" t="s">
        <v>329</v>
      </c>
      <c r="N103" s="18" t="s">
        <v>1513</v>
      </c>
      <c r="O103" s="18" t="s">
        <v>1512</v>
      </c>
      <c r="P103" s="18" t="s">
        <v>42</v>
      </c>
      <c r="Q103" s="18" t="s">
        <v>1511</v>
      </c>
      <c r="R103" s="18" t="s">
        <v>1510</v>
      </c>
      <c r="S103" s="18" t="s">
        <v>1509</v>
      </c>
      <c r="T103" s="18" t="s">
        <v>1508</v>
      </c>
      <c r="U103" s="18" t="s">
        <v>1507</v>
      </c>
      <c r="V103" s="18" t="s">
        <v>1506</v>
      </c>
      <c r="W103" s="18" t="s">
        <v>1505</v>
      </c>
      <c r="X103" s="18"/>
      <c r="Y103" s="18"/>
      <c r="Z103" s="18"/>
      <c r="AA103" s="18"/>
      <c r="AB103" s="18"/>
      <c r="AC103" s="18"/>
      <c r="AD103" s="18"/>
      <c r="AE103" s="18"/>
      <c r="AF103" s="132"/>
      <c r="AG103" s="18"/>
      <c r="AH103" s="24"/>
      <c r="AI103" s="24"/>
      <c r="AJ103" s="18"/>
      <c r="AK103" s="24"/>
      <c r="AL103" s="18"/>
    </row>
    <row r="104" spans="1:38" ht="220.2" customHeight="1" x14ac:dyDescent="0.3">
      <c r="A104" s="18" t="s">
        <v>1203</v>
      </c>
      <c r="B104" s="24" t="s">
        <v>91</v>
      </c>
      <c r="C104" s="24" t="s">
        <v>388</v>
      </c>
      <c r="D104" s="70">
        <v>1</v>
      </c>
      <c r="E104" s="70">
        <v>1</v>
      </c>
      <c r="F104" s="22" t="s">
        <v>1204</v>
      </c>
      <c r="G104" s="23" t="s">
        <v>1205</v>
      </c>
      <c r="H104" s="18" t="s">
        <v>38</v>
      </c>
      <c r="I104" s="18" t="s">
        <v>1504</v>
      </c>
      <c r="J104" s="18" t="s">
        <v>40</v>
      </c>
      <c r="K104" s="18" t="s">
        <v>1503</v>
      </c>
      <c r="L104" s="18" t="s">
        <v>1502</v>
      </c>
      <c r="M104" s="18" t="s">
        <v>53</v>
      </c>
      <c r="N104" s="18" t="s">
        <v>1501</v>
      </c>
      <c r="O104" s="18" t="s">
        <v>498</v>
      </c>
      <c r="P104" s="18" t="s">
        <v>42</v>
      </c>
      <c r="Q104" s="18" t="s">
        <v>1500</v>
      </c>
      <c r="R104" s="18" t="s">
        <v>1499</v>
      </c>
      <c r="S104" s="18" t="s">
        <v>1498</v>
      </c>
      <c r="T104" s="18" t="s">
        <v>1212</v>
      </c>
      <c r="U104" s="18" t="s">
        <v>1213</v>
      </c>
      <c r="V104" s="18" t="s">
        <v>1497</v>
      </c>
      <c r="W104" s="18" t="s">
        <v>1496</v>
      </c>
      <c r="X104" s="18"/>
      <c r="Y104" s="18" t="s">
        <v>503</v>
      </c>
      <c r="Z104" s="18" t="s">
        <v>1495</v>
      </c>
      <c r="AA104" s="18" t="s">
        <v>115</v>
      </c>
      <c r="AB104" s="18" t="s">
        <v>116</v>
      </c>
      <c r="AC104" s="18" t="s">
        <v>1494</v>
      </c>
      <c r="AD104" s="18" t="s">
        <v>1493</v>
      </c>
      <c r="AE104" s="18" t="s">
        <v>698</v>
      </c>
      <c r="AF104" s="18"/>
      <c r="AG104" s="18" t="s">
        <v>1492</v>
      </c>
      <c r="AH104" s="18"/>
      <c r="AI104" s="24" t="s">
        <v>91</v>
      </c>
      <c r="AJ104" s="18" t="s">
        <v>186</v>
      </c>
      <c r="AK104" s="18" t="s">
        <v>1491</v>
      </c>
      <c r="AL104" s="18" t="s">
        <v>1490</v>
      </c>
    </row>
    <row r="105" spans="1:38" ht="180" customHeight="1" x14ac:dyDescent="0.3">
      <c r="A105" s="18" t="s">
        <v>1279</v>
      </c>
      <c r="B105" s="24" t="s">
        <v>91</v>
      </c>
      <c r="C105" s="24" t="s">
        <v>803</v>
      </c>
      <c r="D105" s="70">
        <v>1</v>
      </c>
      <c r="E105" s="70">
        <v>1</v>
      </c>
      <c r="F105" s="45" t="s">
        <v>260</v>
      </c>
      <c r="G105" s="23" t="s">
        <v>1489</v>
      </c>
      <c r="H105" s="18" t="s">
        <v>50</v>
      </c>
      <c r="I105" s="18" t="s">
        <v>1488</v>
      </c>
      <c r="J105" s="18" t="s">
        <v>52</v>
      </c>
      <c r="K105" s="18" t="s">
        <v>1487</v>
      </c>
      <c r="L105" s="24" t="s">
        <v>1423</v>
      </c>
      <c r="M105" s="18" t="s">
        <v>53</v>
      </c>
      <c r="N105" s="18" t="s">
        <v>1486</v>
      </c>
      <c r="O105" s="18" t="s">
        <v>1295</v>
      </c>
      <c r="P105" s="18" t="s">
        <v>42</v>
      </c>
      <c r="Q105" s="18" t="s">
        <v>1485</v>
      </c>
      <c r="R105" s="18" t="s">
        <v>1168</v>
      </c>
      <c r="S105" s="18" t="s">
        <v>1484</v>
      </c>
      <c r="T105" s="18" t="s">
        <v>1483</v>
      </c>
      <c r="U105" s="18" t="s">
        <v>1482</v>
      </c>
      <c r="V105" s="18" t="s">
        <v>1481</v>
      </c>
      <c r="W105" s="18" t="s">
        <v>1480</v>
      </c>
      <c r="X105" s="18"/>
      <c r="Y105" s="18" t="s">
        <v>252</v>
      </c>
      <c r="Z105" s="18" t="s">
        <v>1479</v>
      </c>
      <c r="AA105" s="18" t="s">
        <v>1293</v>
      </c>
      <c r="AB105" s="18" t="s">
        <v>1478</v>
      </c>
      <c r="AC105" s="18" t="s">
        <v>61</v>
      </c>
      <c r="AD105" s="18" t="s">
        <v>1477</v>
      </c>
      <c r="AE105" s="18" t="s">
        <v>222</v>
      </c>
      <c r="AF105" s="18" t="s">
        <v>1476</v>
      </c>
      <c r="AG105" s="18" t="s">
        <v>1475</v>
      </c>
      <c r="AH105" s="18"/>
      <c r="AI105" s="24" t="s">
        <v>91</v>
      </c>
      <c r="AJ105" s="18" t="s">
        <v>86</v>
      </c>
      <c r="AK105" s="18" t="s">
        <v>1474</v>
      </c>
      <c r="AL105" s="133" t="s">
        <v>1473</v>
      </c>
    </row>
    <row r="106" spans="1:38" ht="199.95" customHeight="1" x14ac:dyDescent="0.3">
      <c r="A106" s="18" t="s">
        <v>637</v>
      </c>
      <c r="B106" s="24" t="s">
        <v>91</v>
      </c>
      <c r="C106" s="24" t="s">
        <v>638</v>
      </c>
      <c r="D106" s="70">
        <v>1</v>
      </c>
      <c r="E106" s="70">
        <v>1</v>
      </c>
      <c r="F106" s="125" t="s">
        <v>639</v>
      </c>
      <c r="G106" s="23" t="s">
        <v>1472</v>
      </c>
      <c r="H106" s="18" t="s">
        <v>132</v>
      </c>
      <c r="I106" s="18" t="s">
        <v>1405</v>
      </c>
      <c r="J106" s="24" t="s">
        <v>40</v>
      </c>
      <c r="K106" s="18" t="s">
        <v>1471</v>
      </c>
      <c r="L106" s="18" t="s">
        <v>1317</v>
      </c>
      <c r="M106" s="18" t="s">
        <v>53</v>
      </c>
      <c r="N106" s="18" t="s">
        <v>641</v>
      </c>
      <c r="O106" s="18" t="s">
        <v>1470</v>
      </c>
      <c r="P106" s="18" t="s">
        <v>42</v>
      </c>
      <c r="Q106" s="18" t="s">
        <v>159</v>
      </c>
      <c r="R106" s="18" t="s">
        <v>642</v>
      </c>
      <c r="S106" s="18" t="s">
        <v>1469</v>
      </c>
      <c r="T106" s="18" t="s">
        <v>342</v>
      </c>
      <c r="U106" s="24" t="s">
        <v>92</v>
      </c>
      <c r="V106" s="18" t="s">
        <v>1468</v>
      </c>
      <c r="W106" s="18" t="s">
        <v>1467</v>
      </c>
      <c r="X106" s="23"/>
      <c r="Y106" s="18" t="s">
        <v>1011</v>
      </c>
      <c r="Z106" s="18" t="s">
        <v>1466</v>
      </c>
      <c r="AA106" s="18" t="s">
        <v>167</v>
      </c>
      <c r="AB106" s="18" t="s">
        <v>205</v>
      </c>
      <c r="AC106" s="18" t="s">
        <v>220</v>
      </c>
      <c r="AD106" s="18" t="s">
        <v>1465</v>
      </c>
      <c r="AE106" s="18" t="s">
        <v>183</v>
      </c>
      <c r="AF106" s="29" t="s">
        <v>1464</v>
      </c>
      <c r="AG106" s="23" t="s">
        <v>1463</v>
      </c>
      <c r="AH106" s="18"/>
      <c r="AI106" s="24" t="s">
        <v>91</v>
      </c>
      <c r="AJ106" s="18" t="s">
        <v>86</v>
      </c>
      <c r="AK106" s="24" t="s">
        <v>92</v>
      </c>
      <c r="AL106" s="18"/>
    </row>
    <row r="107" spans="1:38" ht="160.19999999999999" customHeight="1" x14ac:dyDescent="0.3">
      <c r="A107" s="18" t="s">
        <v>1280</v>
      </c>
      <c r="B107" s="24" t="s">
        <v>91</v>
      </c>
      <c r="C107" s="24" t="s">
        <v>1281</v>
      </c>
      <c r="D107" s="70">
        <v>3</v>
      </c>
      <c r="E107" s="70">
        <v>1</v>
      </c>
      <c r="F107" s="45" t="s">
        <v>1017</v>
      </c>
      <c r="G107" s="23" t="s">
        <v>1462</v>
      </c>
      <c r="H107" s="18" t="s">
        <v>38</v>
      </c>
      <c r="I107" s="18" t="s">
        <v>51</v>
      </c>
      <c r="J107" s="18" t="s">
        <v>52</v>
      </c>
      <c r="K107" s="18"/>
      <c r="L107" s="18" t="s">
        <v>1317</v>
      </c>
      <c r="M107" s="18" t="s">
        <v>53</v>
      </c>
      <c r="N107" s="18" t="s">
        <v>1461</v>
      </c>
      <c r="O107" s="18" t="s">
        <v>1460</v>
      </c>
      <c r="P107" s="18" t="s">
        <v>1459</v>
      </c>
      <c r="Q107" s="18" t="s">
        <v>1458</v>
      </c>
      <c r="R107" s="18" t="s">
        <v>1457</v>
      </c>
      <c r="S107" s="18" t="s">
        <v>1456</v>
      </c>
      <c r="T107" s="18" t="s">
        <v>685</v>
      </c>
      <c r="U107" s="18" t="s">
        <v>1455</v>
      </c>
      <c r="V107" s="18" t="s">
        <v>1454</v>
      </c>
      <c r="W107" s="18" t="s">
        <v>1453</v>
      </c>
      <c r="X107" s="18" t="s">
        <v>1452</v>
      </c>
      <c r="Y107" s="18" t="s">
        <v>503</v>
      </c>
      <c r="Z107" s="18" t="s">
        <v>1451</v>
      </c>
      <c r="AA107" s="18" t="s">
        <v>1293</v>
      </c>
      <c r="AB107" s="18" t="s">
        <v>1450</v>
      </c>
      <c r="AC107" s="18" t="s">
        <v>1449</v>
      </c>
      <c r="AD107" s="18" t="s">
        <v>1448</v>
      </c>
      <c r="AE107" s="18" t="s">
        <v>1447</v>
      </c>
      <c r="AF107" s="23" t="s">
        <v>1446</v>
      </c>
      <c r="AG107" s="23" t="s">
        <v>1445</v>
      </c>
      <c r="AH107" s="18" t="s">
        <v>1444</v>
      </c>
      <c r="AI107" s="24" t="s">
        <v>91</v>
      </c>
      <c r="AJ107" s="18" t="s">
        <v>186</v>
      </c>
      <c r="AK107" s="132" t="s">
        <v>1443</v>
      </c>
      <c r="AL107" s="18" t="s">
        <v>1442</v>
      </c>
    </row>
    <row r="108" spans="1:38" ht="139.94999999999999" customHeight="1" x14ac:dyDescent="0.3">
      <c r="A108" s="18" t="s">
        <v>98</v>
      </c>
      <c r="B108" s="24" t="s">
        <v>92</v>
      </c>
      <c r="C108" s="24" t="s">
        <v>99</v>
      </c>
      <c r="D108" s="70">
        <v>3</v>
      </c>
      <c r="E108" s="70">
        <v>0</v>
      </c>
      <c r="F108" s="51"/>
      <c r="G108" s="18"/>
      <c r="H108" s="18"/>
      <c r="I108" s="18"/>
      <c r="J108" s="41"/>
      <c r="K108" s="18"/>
      <c r="L108" s="18"/>
      <c r="M108" s="18"/>
      <c r="N108" s="18"/>
      <c r="O108" s="18"/>
      <c r="P108" s="18"/>
      <c r="Q108" s="18"/>
      <c r="R108" s="18"/>
      <c r="S108" s="18"/>
      <c r="T108" s="18"/>
      <c r="U108" s="18"/>
      <c r="V108" s="18"/>
      <c r="W108" s="18"/>
      <c r="X108" s="18"/>
      <c r="Y108" s="18"/>
      <c r="Z108" s="18"/>
      <c r="AA108" s="18"/>
      <c r="AB108" s="18"/>
      <c r="AC108" s="18"/>
      <c r="AD108" s="61"/>
      <c r="AE108" s="18"/>
      <c r="AF108" s="18"/>
      <c r="AG108" s="18"/>
      <c r="AH108" s="18"/>
      <c r="AI108" s="24"/>
      <c r="AJ108" s="18"/>
      <c r="AK108" s="18"/>
      <c r="AL108" s="18"/>
    </row>
    <row r="109" spans="1:38" ht="409.2" customHeight="1" x14ac:dyDescent="0.3">
      <c r="A109" s="18" t="s">
        <v>1086</v>
      </c>
      <c r="B109" s="132" t="s">
        <v>91</v>
      </c>
      <c r="C109" s="24" t="s">
        <v>35</v>
      </c>
      <c r="D109" s="70">
        <v>1</v>
      </c>
      <c r="E109" s="70">
        <v>1</v>
      </c>
      <c r="F109" s="45" t="s">
        <v>1017</v>
      </c>
      <c r="G109" s="18" t="s">
        <v>1441</v>
      </c>
      <c r="H109" s="18" t="s">
        <v>50</v>
      </c>
      <c r="I109" s="18" t="s">
        <v>51</v>
      </c>
      <c r="J109" s="18" t="s">
        <v>52</v>
      </c>
      <c r="K109" s="131"/>
      <c r="L109" s="41" t="s">
        <v>1440</v>
      </c>
      <c r="M109" s="18" t="s">
        <v>53</v>
      </c>
      <c r="N109" s="18" t="s">
        <v>1439</v>
      </c>
      <c r="O109" s="18" t="s">
        <v>158</v>
      </c>
      <c r="P109" s="18" t="s">
        <v>263</v>
      </c>
      <c r="Q109" s="18" t="s">
        <v>483</v>
      </c>
      <c r="R109" s="18" t="s">
        <v>1438</v>
      </c>
      <c r="S109" s="18" t="s">
        <v>1437</v>
      </c>
      <c r="T109" s="18" t="s">
        <v>1436</v>
      </c>
      <c r="U109" s="28" t="s">
        <v>92</v>
      </c>
      <c r="V109" s="18" t="s">
        <v>1435</v>
      </c>
      <c r="W109" s="18" t="s">
        <v>1434</v>
      </c>
      <c r="X109" s="18"/>
      <c r="Y109" s="18" t="s">
        <v>1011</v>
      </c>
      <c r="Z109" s="61" t="s">
        <v>1433</v>
      </c>
      <c r="AA109" s="18" t="s">
        <v>167</v>
      </c>
      <c r="AB109" s="18" t="s">
        <v>1432</v>
      </c>
      <c r="AC109" s="18" t="s">
        <v>61</v>
      </c>
      <c r="AD109" s="61" t="s">
        <v>1431</v>
      </c>
      <c r="AE109" s="61" t="s">
        <v>1430</v>
      </c>
      <c r="AF109" s="61" t="s">
        <v>1429</v>
      </c>
      <c r="AG109" s="18" t="s">
        <v>1428</v>
      </c>
      <c r="AH109" s="129"/>
      <c r="AI109" s="28" t="s">
        <v>91</v>
      </c>
      <c r="AJ109" s="18" t="s">
        <v>186</v>
      </c>
      <c r="AK109" s="61" t="s">
        <v>1427</v>
      </c>
      <c r="AL109" s="23" t="s">
        <v>1426</v>
      </c>
    </row>
    <row r="110" spans="1:38" ht="79.95" customHeight="1" x14ac:dyDescent="0.3">
      <c r="A110" s="18" t="s">
        <v>1425</v>
      </c>
      <c r="B110" s="24" t="s">
        <v>92</v>
      </c>
      <c r="C110" s="24" t="s">
        <v>35</v>
      </c>
      <c r="D110" s="70">
        <v>3</v>
      </c>
      <c r="E110" s="70">
        <v>0</v>
      </c>
      <c r="F110" s="45"/>
      <c r="G110" s="18"/>
      <c r="H110" s="18"/>
      <c r="I110" s="18"/>
      <c r="J110" s="18"/>
      <c r="K110" s="131"/>
      <c r="L110" s="41"/>
      <c r="M110" s="18"/>
      <c r="N110" s="18"/>
      <c r="O110" s="18"/>
      <c r="P110" s="18"/>
      <c r="Q110" s="18"/>
      <c r="R110" s="18"/>
      <c r="S110" s="18"/>
      <c r="T110" s="18"/>
      <c r="U110" s="28"/>
      <c r="V110" s="28"/>
      <c r="W110" s="28"/>
      <c r="X110" s="18"/>
      <c r="Y110" s="18"/>
      <c r="Z110" s="61"/>
      <c r="AA110" s="18"/>
      <c r="AB110" s="18"/>
      <c r="AC110" s="18"/>
      <c r="AD110" s="61"/>
      <c r="AE110" s="61"/>
      <c r="AF110" s="18"/>
      <c r="AG110" s="28"/>
      <c r="AH110" s="129"/>
      <c r="AI110" s="28"/>
      <c r="AJ110" s="130"/>
      <c r="AK110" s="61"/>
      <c r="AL110" s="61"/>
    </row>
    <row r="111" spans="1:38" ht="120" customHeight="1" x14ac:dyDescent="0.3">
      <c r="A111" s="129" t="s">
        <v>1282</v>
      </c>
      <c r="B111" s="24" t="s">
        <v>91</v>
      </c>
      <c r="C111" s="28" t="s">
        <v>54</v>
      </c>
      <c r="D111" s="70">
        <v>2</v>
      </c>
      <c r="E111" s="70">
        <v>2</v>
      </c>
      <c r="F111" s="24" t="s">
        <v>717</v>
      </c>
      <c r="G111" s="41" t="s">
        <v>1424</v>
      </c>
      <c r="H111" s="18" t="s">
        <v>132</v>
      </c>
      <c r="I111" s="18" t="s">
        <v>215</v>
      </c>
      <c r="J111" s="41" t="s">
        <v>68</v>
      </c>
      <c r="K111" s="20"/>
      <c r="L111" s="126" t="s">
        <v>1423</v>
      </c>
      <c r="M111" s="18" t="s">
        <v>329</v>
      </c>
      <c r="N111" s="41" t="s">
        <v>1422</v>
      </c>
      <c r="O111" s="41" t="s">
        <v>892</v>
      </c>
      <c r="P111" s="18" t="s">
        <v>42</v>
      </c>
      <c r="Q111" s="18" t="s">
        <v>159</v>
      </c>
      <c r="R111" s="41" t="s">
        <v>1421</v>
      </c>
      <c r="S111" s="126" t="s">
        <v>1420</v>
      </c>
      <c r="T111" s="126" t="s">
        <v>1419</v>
      </c>
      <c r="U111" s="19"/>
      <c r="V111" s="130"/>
      <c r="W111" s="19" t="s">
        <v>1418</v>
      </c>
      <c r="X111" s="19"/>
      <c r="Y111" s="19"/>
      <c r="Z111" s="19"/>
      <c r="AA111" s="19"/>
      <c r="AB111" s="19"/>
      <c r="AC111" s="19"/>
      <c r="AD111" s="19"/>
      <c r="AE111" s="19"/>
      <c r="AF111" s="19"/>
      <c r="AG111" s="19"/>
      <c r="AH111" s="19"/>
      <c r="AI111" s="24" t="s">
        <v>85</v>
      </c>
      <c r="AJ111" s="18" t="s">
        <v>257</v>
      </c>
      <c r="AK111" s="126" t="s">
        <v>1417</v>
      </c>
      <c r="AL111" s="126" t="s">
        <v>1416</v>
      </c>
    </row>
    <row r="112" spans="1:38" ht="199.95" customHeight="1" x14ac:dyDescent="0.3">
      <c r="A112" s="129" t="s">
        <v>1282</v>
      </c>
      <c r="B112" s="24"/>
      <c r="C112" s="28" t="s">
        <v>54</v>
      </c>
      <c r="D112" s="70"/>
      <c r="E112" s="70"/>
      <c r="F112" s="24" t="s">
        <v>1415</v>
      </c>
      <c r="G112" s="41" t="s">
        <v>1414</v>
      </c>
      <c r="H112" s="18" t="s">
        <v>50</v>
      </c>
      <c r="I112" s="18" t="s">
        <v>51</v>
      </c>
      <c r="J112" s="18" t="s">
        <v>52</v>
      </c>
      <c r="K112" s="20"/>
      <c r="L112" s="18" t="s">
        <v>1317</v>
      </c>
      <c r="M112" s="23" t="s">
        <v>41</v>
      </c>
      <c r="N112" s="41" t="s">
        <v>598</v>
      </c>
      <c r="O112" s="41" t="s">
        <v>1413</v>
      </c>
      <c r="P112" s="18" t="s">
        <v>42</v>
      </c>
      <c r="Q112" s="18" t="s">
        <v>159</v>
      </c>
      <c r="R112" s="41"/>
      <c r="S112" s="126"/>
      <c r="T112" s="126"/>
      <c r="U112" s="19"/>
      <c r="V112" s="130"/>
      <c r="W112" s="19"/>
      <c r="X112" s="19"/>
      <c r="Y112" s="19" t="s">
        <v>586</v>
      </c>
      <c r="Z112" s="126" t="s">
        <v>1412</v>
      </c>
      <c r="AA112" s="18" t="s">
        <v>115</v>
      </c>
      <c r="AB112" s="18" t="s">
        <v>77</v>
      </c>
      <c r="AC112" s="18" t="s">
        <v>61</v>
      </c>
      <c r="AD112" s="126" t="s">
        <v>1411</v>
      </c>
      <c r="AE112" s="18" t="s">
        <v>1410</v>
      </c>
      <c r="AF112" s="126" t="s">
        <v>1409</v>
      </c>
      <c r="AG112" s="19"/>
      <c r="AH112" s="19"/>
      <c r="AI112" s="19"/>
      <c r="AJ112" s="19"/>
      <c r="AK112" s="19"/>
      <c r="AL112" s="19"/>
    </row>
    <row r="113" spans="1:38" ht="220.2" customHeight="1" x14ac:dyDescent="0.3">
      <c r="A113" s="129" t="s">
        <v>1283</v>
      </c>
      <c r="B113" s="24" t="s">
        <v>91</v>
      </c>
      <c r="C113" s="28" t="s">
        <v>35</v>
      </c>
      <c r="D113" s="70">
        <v>1</v>
      </c>
      <c r="E113" s="70">
        <v>1</v>
      </c>
      <c r="F113" s="49" t="s">
        <v>1408</v>
      </c>
      <c r="G113" s="41" t="s">
        <v>1407</v>
      </c>
      <c r="H113" s="18" t="s">
        <v>1406</v>
      </c>
      <c r="I113" s="18" t="s">
        <v>1405</v>
      </c>
      <c r="J113" s="24" t="s">
        <v>91</v>
      </c>
      <c r="K113" s="61" t="s">
        <v>1404</v>
      </c>
      <c r="L113" s="126" t="s">
        <v>1385</v>
      </c>
      <c r="M113" s="18" t="s">
        <v>53</v>
      </c>
      <c r="N113" s="41" t="s">
        <v>1403</v>
      </c>
      <c r="O113" s="41" t="s">
        <v>1402</v>
      </c>
      <c r="P113" s="18" t="s">
        <v>263</v>
      </c>
      <c r="Q113" s="18" t="s">
        <v>159</v>
      </c>
      <c r="R113" s="41" t="s">
        <v>1401</v>
      </c>
      <c r="S113" s="19" t="s">
        <v>1400</v>
      </c>
      <c r="T113" s="18" t="s">
        <v>1399</v>
      </c>
      <c r="U113" s="19"/>
      <c r="V113" s="126" t="s">
        <v>1398</v>
      </c>
      <c r="W113" s="126" t="s">
        <v>1397</v>
      </c>
      <c r="X113" s="126" t="s">
        <v>1396</v>
      </c>
      <c r="Y113" s="18" t="s">
        <v>1011</v>
      </c>
      <c r="Z113" s="126" t="s">
        <v>1395</v>
      </c>
      <c r="AA113" s="18" t="s">
        <v>167</v>
      </c>
      <c r="AB113" s="18" t="s">
        <v>77</v>
      </c>
      <c r="AC113" s="126" t="s">
        <v>1062</v>
      </c>
      <c r="AD113" s="126" t="s">
        <v>1394</v>
      </c>
      <c r="AE113" s="128" t="s">
        <v>1352</v>
      </c>
      <c r="AF113" s="126" t="s">
        <v>1393</v>
      </c>
      <c r="AG113" s="126" t="s">
        <v>1392</v>
      </c>
      <c r="AH113" s="126" t="s">
        <v>1391</v>
      </c>
      <c r="AI113" s="127" t="s">
        <v>91</v>
      </c>
      <c r="AJ113" s="18" t="s">
        <v>275</v>
      </c>
      <c r="AK113" s="126" t="s">
        <v>1390</v>
      </c>
      <c r="AL113" s="126" t="s">
        <v>1389</v>
      </c>
    </row>
    <row r="114" spans="1:38" s="96" customFormat="1" ht="180" customHeight="1" x14ac:dyDescent="0.3">
      <c r="A114" s="18" t="s">
        <v>1388</v>
      </c>
      <c r="B114" s="24" t="s">
        <v>92</v>
      </c>
      <c r="C114" s="24" t="s">
        <v>35</v>
      </c>
      <c r="D114" s="70">
        <v>1</v>
      </c>
      <c r="E114" s="70">
        <v>0</v>
      </c>
      <c r="F114" s="22"/>
      <c r="G114" s="23"/>
      <c r="H114" s="18"/>
      <c r="I114" s="18"/>
      <c r="J114" s="18"/>
      <c r="K114" s="18"/>
      <c r="L114" s="18"/>
      <c r="M114" s="23"/>
      <c r="N114" s="18"/>
      <c r="O114" s="18"/>
      <c r="P114" s="18"/>
      <c r="Q114" s="18"/>
      <c r="R114" s="18"/>
      <c r="S114" s="18"/>
      <c r="T114" s="18"/>
      <c r="U114" s="18"/>
      <c r="V114" s="18"/>
      <c r="W114" s="18"/>
      <c r="X114" s="23"/>
      <c r="Y114" s="18"/>
      <c r="Z114" s="18"/>
      <c r="AA114" s="18"/>
      <c r="AB114" s="18"/>
      <c r="AC114" s="18"/>
      <c r="AD114" s="18"/>
      <c r="AE114" s="18"/>
      <c r="AF114" s="23"/>
      <c r="AG114" s="23"/>
      <c r="AH114" s="18"/>
      <c r="AI114" s="24"/>
      <c r="AJ114" s="18"/>
      <c r="AK114" s="24"/>
      <c r="AL114" s="18"/>
    </row>
    <row r="115" spans="1:38" s="96" customFormat="1" ht="180" customHeight="1" x14ac:dyDescent="0.3">
      <c r="A115" s="18" t="s">
        <v>1373</v>
      </c>
      <c r="B115" s="24" t="s">
        <v>91</v>
      </c>
      <c r="C115" s="24" t="s">
        <v>35</v>
      </c>
      <c r="D115" s="70">
        <v>2</v>
      </c>
      <c r="E115" s="70">
        <v>2</v>
      </c>
      <c r="F115" s="45" t="s">
        <v>1017</v>
      </c>
      <c r="G115" s="23" t="s">
        <v>1387</v>
      </c>
      <c r="H115" s="18" t="s">
        <v>50</v>
      </c>
      <c r="I115" s="18" t="s">
        <v>51</v>
      </c>
      <c r="J115" s="24" t="s">
        <v>40</v>
      </c>
      <c r="K115" s="18" t="s">
        <v>1386</v>
      </c>
      <c r="L115" s="126" t="s">
        <v>1385</v>
      </c>
      <c r="M115" s="18" t="s">
        <v>53</v>
      </c>
      <c r="N115" s="18" t="s">
        <v>1384</v>
      </c>
      <c r="O115" s="18" t="s">
        <v>158</v>
      </c>
      <c r="P115" s="18" t="s">
        <v>42</v>
      </c>
      <c r="Q115" s="18" t="s">
        <v>159</v>
      </c>
      <c r="R115" s="18" t="s">
        <v>1383</v>
      </c>
      <c r="S115" s="18" t="s">
        <v>1382</v>
      </c>
      <c r="T115" s="18" t="s">
        <v>1381</v>
      </c>
      <c r="U115" s="24" t="s">
        <v>92</v>
      </c>
      <c r="V115" s="18" t="s">
        <v>1380</v>
      </c>
      <c r="W115" s="18" t="s">
        <v>1379</v>
      </c>
      <c r="X115" s="23"/>
      <c r="Y115" s="18" t="s">
        <v>563</v>
      </c>
      <c r="Z115" s="18" t="s">
        <v>1378</v>
      </c>
      <c r="AA115" s="18" t="s">
        <v>1293</v>
      </c>
      <c r="AB115" s="18" t="s">
        <v>77</v>
      </c>
      <c r="AC115" s="18" t="s">
        <v>61</v>
      </c>
      <c r="AD115" s="18" t="s">
        <v>1377</v>
      </c>
      <c r="AE115" s="18" t="s">
        <v>1376</v>
      </c>
      <c r="AF115" s="23" t="s">
        <v>1375</v>
      </c>
      <c r="AG115" s="23" t="s">
        <v>1374</v>
      </c>
      <c r="AH115" s="18"/>
      <c r="AI115" s="24"/>
      <c r="AJ115" s="18"/>
      <c r="AK115" s="24"/>
      <c r="AL115" s="18"/>
    </row>
    <row r="116" spans="1:38" s="96" customFormat="1" ht="180" customHeight="1" x14ac:dyDescent="0.3">
      <c r="A116" s="18" t="s">
        <v>1373</v>
      </c>
      <c r="B116" s="24" t="s">
        <v>92</v>
      </c>
      <c r="C116" s="24" t="s">
        <v>35</v>
      </c>
      <c r="D116" s="70"/>
      <c r="E116" s="70"/>
      <c r="F116" s="45" t="s">
        <v>1017</v>
      </c>
      <c r="G116" s="23" t="s">
        <v>1372</v>
      </c>
      <c r="H116" s="18" t="s">
        <v>1371</v>
      </c>
      <c r="I116" s="18" t="s">
        <v>51</v>
      </c>
      <c r="J116" s="18" t="s">
        <v>52</v>
      </c>
      <c r="K116" s="18"/>
      <c r="L116" s="126" t="s">
        <v>1370</v>
      </c>
      <c r="M116" s="18" t="s">
        <v>53</v>
      </c>
      <c r="N116" s="18" t="s">
        <v>1369</v>
      </c>
      <c r="O116" s="18" t="s">
        <v>1368</v>
      </c>
      <c r="P116" s="18" t="s">
        <v>42</v>
      </c>
      <c r="Q116" s="18" t="s">
        <v>159</v>
      </c>
      <c r="R116" s="18"/>
      <c r="S116" s="18"/>
      <c r="T116" s="18"/>
      <c r="U116" s="24"/>
      <c r="V116" s="18"/>
      <c r="W116" s="18"/>
      <c r="X116" s="23"/>
      <c r="Y116" s="18"/>
      <c r="Z116" s="18"/>
      <c r="AA116" s="18"/>
      <c r="AB116" s="18"/>
      <c r="AC116" s="18"/>
      <c r="AD116" s="18"/>
      <c r="AE116" s="18"/>
      <c r="AF116" s="23"/>
      <c r="AG116" s="23"/>
      <c r="AH116" s="18"/>
      <c r="AI116" s="24"/>
      <c r="AJ116" s="18"/>
      <c r="AK116" s="24"/>
      <c r="AL116" s="18"/>
    </row>
    <row r="117" spans="1:38" ht="379.95" customHeight="1" x14ac:dyDescent="0.3">
      <c r="A117" s="18" t="s">
        <v>718</v>
      </c>
      <c r="B117" s="24" t="s">
        <v>91</v>
      </c>
      <c r="C117" s="24" t="s">
        <v>35</v>
      </c>
      <c r="D117" s="70">
        <v>1</v>
      </c>
      <c r="E117" s="70">
        <v>1</v>
      </c>
      <c r="F117" s="22" t="s">
        <v>1367</v>
      </c>
      <c r="G117" s="23" t="s">
        <v>1366</v>
      </c>
      <c r="H117" s="18" t="s">
        <v>1365</v>
      </c>
      <c r="I117" s="18" t="s">
        <v>51</v>
      </c>
      <c r="J117" s="18" t="s">
        <v>52</v>
      </c>
      <c r="K117" s="18"/>
      <c r="L117" s="18" t="s">
        <v>1364</v>
      </c>
      <c r="M117" s="18" t="s">
        <v>53</v>
      </c>
      <c r="N117" s="18" t="s">
        <v>1363</v>
      </c>
      <c r="O117" s="18" t="s">
        <v>1362</v>
      </c>
      <c r="P117" s="18" t="s">
        <v>852</v>
      </c>
      <c r="Q117" s="18" t="s">
        <v>483</v>
      </c>
      <c r="R117" s="18" t="s">
        <v>853</v>
      </c>
      <c r="S117" s="18" t="s">
        <v>1361</v>
      </c>
      <c r="T117" s="18" t="s">
        <v>1360</v>
      </c>
      <c r="U117" s="18" t="s">
        <v>1359</v>
      </c>
      <c r="V117" s="18" t="s">
        <v>1358</v>
      </c>
      <c r="W117" s="18" t="s">
        <v>1357</v>
      </c>
      <c r="X117" s="18" t="s">
        <v>1356</v>
      </c>
      <c r="Y117" s="18" t="s">
        <v>1355</v>
      </c>
      <c r="Z117" s="18" t="s">
        <v>1354</v>
      </c>
      <c r="AA117" s="18" t="s">
        <v>167</v>
      </c>
      <c r="AB117" s="18" t="s">
        <v>116</v>
      </c>
      <c r="AC117" s="18" t="s">
        <v>384</v>
      </c>
      <c r="AD117" s="18" t="s">
        <v>1353</v>
      </c>
      <c r="AE117" s="18" t="s">
        <v>1352</v>
      </c>
      <c r="AF117" s="18" t="s">
        <v>1351</v>
      </c>
      <c r="AG117" s="18" t="s">
        <v>1350</v>
      </c>
      <c r="AH117" s="18" t="s">
        <v>1349</v>
      </c>
      <c r="AI117" s="24" t="s">
        <v>91</v>
      </c>
      <c r="AJ117" s="18" t="s">
        <v>186</v>
      </c>
      <c r="AK117" s="18" t="s">
        <v>1348</v>
      </c>
      <c r="AL117" s="18" t="s">
        <v>1347</v>
      </c>
    </row>
    <row r="118" spans="1:38" s="96" customFormat="1" ht="180" customHeight="1" x14ac:dyDescent="0.3">
      <c r="A118" s="18" t="s">
        <v>1285</v>
      </c>
      <c r="B118" s="24" t="s">
        <v>91</v>
      </c>
      <c r="C118" s="24" t="s">
        <v>35</v>
      </c>
      <c r="D118" s="70">
        <v>5</v>
      </c>
      <c r="E118" s="70">
        <v>2</v>
      </c>
      <c r="F118" s="125" t="s">
        <v>1346</v>
      </c>
      <c r="G118" s="23" t="s">
        <v>1345</v>
      </c>
      <c r="H118" s="18" t="s">
        <v>132</v>
      </c>
      <c r="I118" s="18" t="s">
        <v>1344</v>
      </c>
      <c r="J118" s="24" t="s">
        <v>68</v>
      </c>
      <c r="K118" s="18" t="s">
        <v>1343</v>
      </c>
      <c r="L118" s="18" t="s">
        <v>1317</v>
      </c>
      <c r="M118" s="23" t="s">
        <v>41</v>
      </c>
      <c r="N118" s="18" t="s">
        <v>1342</v>
      </c>
      <c r="O118" s="18" t="s">
        <v>158</v>
      </c>
      <c r="P118" s="18" t="s">
        <v>42</v>
      </c>
      <c r="Q118" s="18" t="s">
        <v>159</v>
      </c>
      <c r="R118" s="18"/>
      <c r="S118" s="18"/>
      <c r="T118" s="18"/>
      <c r="U118" s="18"/>
      <c r="V118" s="18"/>
      <c r="W118" s="18"/>
      <c r="X118" s="23"/>
      <c r="Y118" s="18" t="s">
        <v>1341</v>
      </c>
      <c r="Z118" s="18" t="s">
        <v>1340</v>
      </c>
      <c r="AA118" s="18" t="s">
        <v>1293</v>
      </c>
      <c r="AB118" s="18" t="s">
        <v>1339</v>
      </c>
      <c r="AC118" s="18" t="s">
        <v>253</v>
      </c>
      <c r="AD118" s="18" t="s">
        <v>1338</v>
      </c>
      <c r="AE118" s="18"/>
      <c r="AF118" s="23" t="s">
        <v>1337</v>
      </c>
      <c r="AG118" s="23"/>
      <c r="AH118" s="18"/>
      <c r="AI118" s="24" t="s">
        <v>91</v>
      </c>
      <c r="AJ118" s="18" t="s">
        <v>257</v>
      </c>
      <c r="AK118" s="18" t="s">
        <v>1336</v>
      </c>
      <c r="AL118" s="18" t="s">
        <v>1335</v>
      </c>
    </row>
    <row r="119" spans="1:38" s="96" customFormat="1" ht="240" customHeight="1" x14ac:dyDescent="0.3">
      <c r="A119" s="18" t="s">
        <v>1285</v>
      </c>
      <c r="B119" s="24"/>
      <c r="C119" s="24" t="s">
        <v>35</v>
      </c>
      <c r="D119" s="70"/>
      <c r="E119" s="70"/>
      <c r="F119" s="125" t="s">
        <v>1334</v>
      </c>
      <c r="G119" s="23" t="s">
        <v>1333</v>
      </c>
      <c r="H119" s="18" t="s">
        <v>50</v>
      </c>
      <c r="I119" s="18" t="s">
        <v>51</v>
      </c>
      <c r="J119" s="18" t="s">
        <v>52</v>
      </c>
      <c r="K119" s="18"/>
      <c r="L119" s="18" t="s">
        <v>1317</v>
      </c>
      <c r="M119" s="23" t="s">
        <v>53</v>
      </c>
      <c r="N119" s="18" t="s">
        <v>1332</v>
      </c>
      <c r="O119" s="18" t="s">
        <v>158</v>
      </c>
      <c r="P119" s="18" t="s">
        <v>42</v>
      </c>
      <c r="Q119" s="18" t="s">
        <v>159</v>
      </c>
      <c r="R119" s="18" t="s">
        <v>1115</v>
      </c>
      <c r="S119" s="18" t="s">
        <v>1331</v>
      </c>
      <c r="T119" s="18" t="s">
        <v>1330</v>
      </c>
      <c r="U119" s="18"/>
      <c r="V119" s="18" t="s">
        <v>1329</v>
      </c>
      <c r="W119" s="18" t="s">
        <v>1328</v>
      </c>
      <c r="X119" s="23"/>
      <c r="Y119" s="18" t="s">
        <v>1327</v>
      </c>
      <c r="Z119" s="18" t="s">
        <v>1326</v>
      </c>
      <c r="AA119" s="18" t="s">
        <v>1293</v>
      </c>
      <c r="AB119" s="18" t="s">
        <v>1325</v>
      </c>
      <c r="AC119" s="18" t="s">
        <v>1324</v>
      </c>
      <c r="AD119" s="18" t="s">
        <v>1323</v>
      </c>
      <c r="AE119" s="18" t="s">
        <v>1322</v>
      </c>
      <c r="AF119" s="23" t="s">
        <v>1321</v>
      </c>
      <c r="AG119" s="23" t="s">
        <v>1320</v>
      </c>
      <c r="AH119" s="18"/>
      <c r="AI119" s="41"/>
      <c r="AJ119" s="18"/>
      <c r="AK119" s="24"/>
      <c r="AL119" s="18"/>
    </row>
    <row r="120" spans="1:38" s="96" customFormat="1" ht="240" customHeight="1" x14ac:dyDescent="0.3">
      <c r="A120" s="18" t="s">
        <v>1286</v>
      </c>
      <c r="B120" s="24" t="s">
        <v>91</v>
      </c>
      <c r="C120" s="24" t="s">
        <v>54</v>
      </c>
      <c r="D120" s="70">
        <v>1</v>
      </c>
      <c r="E120" s="70">
        <v>1</v>
      </c>
      <c r="F120" s="124" t="s">
        <v>260</v>
      </c>
      <c r="G120" s="23" t="s">
        <v>1319</v>
      </c>
      <c r="H120" s="18" t="s">
        <v>50</v>
      </c>
      <c r="I120" s="18" t="s">
        <v>51</v>
      </c>
      <c r="J120" s="18" t="s">
        <v>52</v>
      </c>
      <c r="K120" s="18" t="s">
        <v>1318</v>
      </c>
      <c r="L120" s="18" t="s">
        <v>1317</v>
      </c>
      <c r="M120" s="18" t="s">
        <v>53</v>
      </c>
      <c r="N120" s="18" t="s">
        <v>1316</v>
      </c>
      <c r="O120" s="18" t="s">
        <v>1315</v>
      </c>
      <c r="P120" s="18" t="s">
        <v>649</v>
      </c>
      <c r="Q120" s="18" t="s">
        <v>159</v>
      </c>
      <c r="R120" s="18" t="s">
        <v>1314</v>
      </c>
      <c r="S120" s="18" t="s">
        <v>1313</v>
      </c>
      <c r="T120" s="18" t="s">
        <v>1312</v>
      </c>
      <c r="U120" s="18" t="s">
        <v>1311</v>
      </c>
      <c r="V120" s="18" t="s">
        <v>1310</v>
      </c>
      <c r="W120" s="18"/>
      <c r="X120" s="23" t="s">
        <v>1309</v>
      </c>
      <c r="Y120" s="18" t="s">
        <v>1308</v>
      </c>
      <c r="Z120" s="18" t="s">
        <v>1307</v>
      </c>
      <c r="AA120" s="18" t="s">
        <v>115</v>
      </c>
      <c r="AB120" s="18" t="s">
        <v>1306</v>
      </c>
      <c r="AC120" s="18" t="s">
        <v>726</v>
      </c>
      <c r="AD120" s="18" t="s">
        <v>1305</v>
      </c>
      <c r="AE120" s="18" t="s">
        <v>1304</v>
      </c>
      <c r="AF120" s="23" t="s">
        <v>1303</v>
      </c>
      <c r="AG120" s="23" t="s">
        <v>1302</v>
      </c>
      <c r="AH120" s="18" t="s">
        <v>1301</v>
      </c>
      <c r="AI120" s="24" t="s">
        <v>91</v>
      </c>
      <c r="AJ120" s="18" t="s">
        <v>257</v>
      </c>
      <c r="AK120" s="18" t="s">
        <v>1300</v>
      </c>
      <c r="AL120" s="18" t="s">
        <v>1299</v>
      </c>
    </row>
    <row r="121" spans="1:38" s="97" customFormat="1" ht="180" customHeight="1" x14ac:dyDescent="0.3">
      <c r="A121" s="18" t="s">
        <v>259</v>
      </c>
      <c r="B121" s="24" t="s">
        <v>91</v>
      </c>
      <c r="C121" s="24" t="s">
        <v>35</v>
      </c>
      <c r="D121" s="70">
        <v>1</v>
      </c>
      <c r="E121" s="70">
        <v>1</v>
      </c>
      <c r="F121" s="24" t="s">
        <v>260</v>
      </c>
      <c r="G121" s="23" t="s">
        <v>1298</v>
      </c>
      <c r="H121" s="18" t="s">
        <v>50</v>
      </c>
      <c r="I121" s="18" t="s">
        <v>51</v>
      </c>
      <c r="J121" s="18" t="s">
        <v>52</v>
      </c>
      <c r="K121" s="18"/>
      <c r="L121" s="18" t="s">
        <v>1297</v>
      </c>
      <c r="M121" s="23" t="s">
        <v>41</v>
      </c>
      <c r="N121" s="18" t="s">
        <v>1296</v>
      </c>
      <c r="O121" s="18" t="s">
        <v>1295</v>
      </c>
      <c r="P121" s="18" t="s">
        <v>852</v>
      </c>
      <c r="Q121" s="18" t="s">
        <v>483</v>
      </c>
      <c r="R121" s="18"/>
      <c r="S121" s="18"/>
      <c r="T121" s="18"/>
      <c r="U121" s="18"/>
      <c r="V121" s="18"/>
      <c r="W121" s="18"/>
      <c r="X121" s="18"/>
      <c r="Y121" s="18" t="s">
        <v>145</v>
      </c>
      <c r="Z121" s="18" t="s">
        <v>1294</v>
      </c>
      <c r="AA121" s="18" t="s">
        <v>1293</v>
      </c>
      <c r="AB121" s="18" t="s">
        <v>116</v>
      </c>
      <c r="AC121" s="18" t="s">
        <v>61</v>
      </c>
      <c r="AD121" s="18" t="s">
        <v>1292</v>
      </c>
      <c r="AE121" s="18" t="s">
        <v>540</v>
      </c>
      <c r="AF121" s="23" t="s">
        <v>1291</v>
      </c>
      <c r="AG121" s="18" t="s">
        <v>1290</v>
      </c>
      <c r="AH121" s="18"/>
      <c r="AI121" s="24" t="s">
        <v>92</v>
      </c>
      <c r="AJ121" s="18" t="s">
        <v>186</v>
      </c>
      <c r="AK121" s="24" t="s">
        <v>92</v>
      </c>
      <c r="AL121" s="18" t="s">
        <v>1289</v>
      </c>
    </row>
    <row r="122" spans="1:38" s="97" customFormat="1" ht="13.8" x14ac:dyDescent="0.3">
      <c r="A122" s="18" t="s">
        <v>1288</v>
      </c>
      <c r="B122" s="24" t="s">
        <v>92</v>
      </c>
      <c r="C122" s="24" t="s">
        <v>35</v>
      </c>
      <c r="D122" s="70">
        <v>1</v>
      </c>
      <c r="E122" s="70">
        <v>0</v>
      </c>
      <c r="F122" s="24"/>
      <c r="G122" s="23"/>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23"/>
      <c r="AG122" s="18"/>
      <c r="AH122" s="18"/>
      <c r="AI122" s="24"/>
      <c r="AJ122" s="18"/>
      <c r="AK122" s="18"/>
      <c r="AL122" s="18"/>
    </row>
    <row r="123" spans="1:38" ht="90" customHeight="1" x14ac:dyDescent="0.3">
      <c r="A123" s="61" t="s">
        <v>1287</v>
      </c>
      <c r="B123" s="24" t="s">
        <v>92</v>
      </c>
      <c r="C123" s="24" t="s">
        <v>95</v>
      </c>
      <c r="D123" s="70">
        <v>2</v>
      </c>
      <c r="E123" s="70">
        <v>0</v>
      </c>
      <c r="F123" s="22"/>
      <c r="G123" s="23"/>
      <c r="H123" s="18"/>
      <c r="I123" s="18"/>
      <c r="J123" s="24"/>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24"/>
      <c r="AJ123" s="18"/>
      <c r="AK123" s="24"/>
      <c r="AL123" s="18"/>
    </row>
    <row r="124" spans="1:38" x14ac:dyDescent="0.3">
      <c r="K124" s="115"/>
      <c r="L124" s="100"/>
      <c r="M124" s="123"/>
      <c r="N124" s="123"/>
      <c r="O124" s="113"/>
      <c r="P124" s="113"/>
      <c r="Q124" s="100"/>
      <c r="R124" s="113"/>
      <c r="S124" s="100"/>
      <c r="T124" s="100"/>
      <c r="U124" s="100"/>
      <c r="V124" s="100"/>
      <c r="W124" s="100"/>
      <c r="X124" s="100"/>
      <c r="AG124" s="100"/>
    </row>
    <row r="125" spans="1:38" x14ac:dyDescent="0.3">
      <c r="K125" s="115"/>
      <c r="L125" s="100"/>
      <c r="M125" s="111"/>
      <c r="N125" s="111"/>
      <c r="O125" s="113"/>
      <c r="P125" s="113"/>
      <c r="Q125" s="100"/>
      <c r="R125" s="113"/>
      <c r="S125" s="100"/>
      <c r="T125" s="100"/>
      <c r="U125" s="100"/>
      <c r="V125" s="100"/>
      <c r="W125" s="100"/>
      <c r="X125" s="100"/>
      <c r="Y125" s="100"/>
      <c r="Z125" s="100"/>
      <c r="AA125" s="100"/>
      <c r="AB125" s="100"/>
      <c r="AC125" s="100"/>
      <c r="AD125" s="100"/>
      <c r="AE125" s="101"/>
      <c r="AF125" s="100"/>
      <c r="AG125" s="100"/>
    </row>
    <row r="126" spans="1:38" x14ac:dyDescent="0.3">
      <c r="A126" s="100"/>
      <c r="B126" s="104"/>
      <c r="C126" s="100"/>
      <c r="D126" s="122"/>
      <c r="E126" s="122"/>
      <c r="F126" s="103"/>
      <c r="G126" s="113"/>
      <c r="H126" s="113"/>
      <c r="I126" s="113"/>
      <c r="J126" s="113"/>
      <c r="K126" s="115"/>
      <c r="L126" s="100"/>
      <c r="M126" s="111"/>
      <c r="N126" s="111"/>
      <c r="O126" s="113"/>
      <c r="P126" s="113"/>
      <c r="Q126" s="100"/>
      <c r="R126" s="113"/>
      <c r="S126" s="100"/>
      <c r="T126" s="100"/>
      <c r="U126" s="100"/>
      <c r="V126" s="105"/>
      <c r="W126" s="100"/>
      <c r="X126" s="100"/>
      <c r="Y126" s="100"/>
      <c r="Z126" s="100"/>
      <c r="AA126" s="100"/>
      <c r="AB126" s="100"/>
      <c r="AC126" s="100"/>
      <c r="AD126" s="100"/>
      <c r="AE126" s="101"/>
      <c r="AF126" s="100"/>
      <c r="AG126" s="100"/>
      <c r="AH126" s="100"/>
      <c r="AI126" s="100"/>
      <c r="AJ126" s="100"/>
      <c r="AK126" s="100"/>
      <c r="AL126" s="100"/>
    </row>
    <row r="127" spans="1:38" x14ac:dyDescent="0.3">
      <c r="A127" s="100"/>
      <c r="B127" s="104"/>
      <c r="C127" s="100"/>
      <c r="D127" s="104"/>
      <c r="E127" s="104"/>
      <c r="F127" s="103"/>
      <c r="G127" s="113"/>
      <c r="H127" s="113"/>
      <c r="I127" s="113"/>
      <c r="J127" s="113"/>
      <c r="K127" s="115"/>
      <c r="L127" s="100"/>
      <c r="M127" s="111"/>
      <c r="N127" s="111"/>
      <c r="O127" s="113"/>
      <c r="P127" s="113"/>
      <c r="Q127" s="100"/>
      <c r="R127" s="113"/>
      <c r="S127" s="100"/>
      <c r="T127" s="100"/>
      <c r="U127" s="100"/>
      <c r="V127" s="105"/>
      <c r="W127" s="100"/>
      <c r="X127" s="100"/>
      <c r="Y127" s="100"/>
      <c r="Z127" s="100"/>
      <c r="AA127" s="100"/>
      <c r="AB127" s="100"/>
      <c r="AC127" s="100"/>
      <c r="AD127" s="100"/>
      <c r="AE127" s="101"/>
      <c r="AF127" s="100"/>
      <c r="AG127" s="100"/>
      <c r="AH127" s="100"/>
      <c r="AI127" s="100"/>
      <c r="AJ127" s="100"/>
      <c r="AK127" s="100"/>
      <c r="AL127" s="100"/>
    </row>
    <row r="128" spans="1:38" x14ac:dyDescent="0.3">
      <c r="K128" s="115"/>
      <c r="L128" s="100"/>
      <c r="M128" s="113"/>
      <c r="N128" s="113"/>
      <c r="O128" s="113"/>
      <c r="P128" s="113"/>
      <c r="Q128" s="100"/>
      <c r="R128" s="113"/>
      <c r="S128" s="100"/>
      <c r="T128" s="100"/>
      <c r="U128" s="100"/>
      <c r="V128" s="105"/>
      <c r="W128" s="100"/>
      <c r="X128" s="100"/>
      <c r="Y128" s="100"/>
      <c r="Z128" s="100"/>
      <c r="AA128" s="100"/>
      <c r="AB128" s="100"/>
      <c r="AC128" s="100"/>
      <c r="AD128" s="100"/>
      <c r="AE128" s="101"/>
      <c r="AF128" s="100"/>
      <c r="AG128" s="100"/>
    </row>
    <row r="129" spans="1:36" x14ac:dyDescent="0.3">
      <c r="G129" s="107"/>
      <c r="H129" s="107"/>
      <c r="K129" s="115"/>
      <c r="L129" s="100"/>
      <c r="M129" s="113"/>
      <c r="N129" s="113"/>
      <c r="O129" s="113"/>
      <c r="P129" s="113"/>
      <c r="Q129" s="100"/>
      <c r="R129" s="113"/>
      <c r="S129" s="100"/>
      <c r="T129" s="100"/>
      <c r="U129" s="100"/>
      <c r="V129" s="105"/>
      <c r="W129" s="100"/>
      <c r="X129" s="100"/>
      <c r="Y129" s="100"/>
      <c r="Z129" s="100"/>
      <c r="AA129" s="100"/>
      <c r="AB129" s="100"/>
      <c r="AC129" s="100"/>
      <c r="AD129" s="100"/>
      <c r="AE129" s="101"/>
      <c r="AF129" s="100"/>
      <c r="AG129" s="100"/>
    </row>
    <row r="130" spans="1:36" x14ac:dyDescent="0.3">
      <c r="G130" s="107"/>
      <c r="H130" s="107"/>
      <c r="K130" s="115"/>
      <c r="L130" s="100"/>
      <c r="M130" s="113"/>
      <c r="N130" s="113"/>
      <c r="O130" s="113"/>
      <c r="P130" s="113"/>
      <c r="Q130" s="100"/>
      <c r="R130" s="113"/>
      <c r="S130" s="100"/>
      <c r="T130" s="100"/>
      <c r="U130" s="100"/>
      <c r="V130" s="105"/>
      <c r="W130" s="100"/>
      <c r="X130" s="100"/>
      <c r="Y130" s="100"/>
      <c r="Z130" s="100"/>
      <c r="AA130" s="100"/>
      <c r="AB130" s="100"/>
      <c r="AC130" s="100"/>
      <c r="AD130" s="100"/>
      <c r="AE130" s="101"/>
      <c r="AF130" s="100"/>
      <c r="AG130" s="100"/>
    </row>
    <row r="131" spans="1:36" x14ac:dyDescent="0.3">
      <c r="A131" s="100"/>
      <c r="B131" s="104"/>
      <c r="C131" s="100"/>
      <c r="D131" s="104"/>
      <c r="E131" s="104"/>
      <c r="F131" s="103"/>
      <c r="G131" s="107"/>
      <c r="H131" s="107"/>
      <c r="K131" s="115"/>
      <c r="L131" s="111"/>
      <c r="M131" s="113"/>
      <c r="N131" s="113"/>
      <c r="O131" s="113"/>
      <c r="P131" s="113"/>
      <c r="Q131" s="100"/>
      <c r="R131" s="113"/>
      <c r="S131" s="100"/>
      <c r="T131" s="100"/>
      <c r="U131" s="100"/>
      <c r="V131" s="105"/>
      <c r="W131" s="100"/>
      <c r="X131" s="100"/>
      <c r="Y131" s="100"/>
      <c r="Z131" s="100"/>
      <c r="AA131" s="100"/>
      <c r="AB131" s="100"/>
      <c r="AC131" s="100"/>
      <c r="AD131" s="100"/>
      <c r="AE131" s="101"/>
      <c r="AF131" s="100"/>
      <c r="AG131" s="100"/>
    </row>
    <row r="132" spans="1:36" x14ac:dyDescent="0.3">
      <c r="A132" s="100"/>
      <c r="B132" s="104"/>
      <c r="C132" s="100"/>
      <c r="D132" s="104"/>
      <c r="E132" s="104"/>
      <c r="F132" s="103"/>
      <c r="G132" s="107"/>
      <c r="H132" s="107"/>
      <c r="K132" s="115"/>
      <c r="L132" s="111"/>
      <c r="M132" s="113"/>
      <c r="N132" s="113"/>
      <c r="O132" s="113"/>
      <c r="P132" s="113"/>
      <c r="Q132" s="100"/>
      <c r="R132" s="113"/>
      <c r="S132" s="100"/>
      <c r="T132" s="100"/>
      <c r="U132" s="100"/>
      <c r="V132" s="105"/>
      <c r="W132" s="100"/>
      <c r="X132" s="100"/>
      <c r="Y132" s="100"/>
      <c r="Z132" s="100"/>
      <c r="AA132" s="100"/>
      <c r="AB132" s="100"/>
      <c r="AC132" s="100"/>
      <c r="AD132" s="100"/>
      <c r="AE132" s="101"/>
      <c r="AF132" s="100"/>
      <c r="AG132" s="100"/>
      <c r="AH132" s="100"/>
      <c r="AI132" s="100"/>
      <c r="AJ132" s="100"/>
    </row>
    <row r="133" spans="1:36" x14ac:dyDescent="0.3">
      <c r="A133" s="100"/>
      <c r="B133" s="104"/>
      <c r="C133" s="100"/>
      <c r="D133" s="104"/>
      <c r="E133" s="104"/>
      <c r="F133" s="103"/>
      <c r="K133" s="115"/>
      <c r="L133" s="111"/>
      <c r="M133" s="113"/>
      <c r="N133" s="113"/>
      <c r="O133" s="113"/>
      <c r="P133" s="113"/>
      <c r="Q133" s="100"/>
      <c r="R133" s="113"/>
      <c r="S133" s="100"/>
      <c r="T133" s="100"/>
      <c r="U133" s="102"/>
      <c r="V133" s="105"/>
      <c r="W133" s="100"/>
      <c r="X133" s="100"/>
      <c r="Y133" s="105"/>
      <c r="Z133" s="100"/>
      <c r="AA133" s="102"/>
      <c r="AB133" s="100"/>
      <c r="AC133" s="102"/>
      <c r="AD133" s="100"/>
      <c r="AE133" s="101"/>
      <c r="AF133" s="100"/>
      <c r="AG133" s="100"/>
      <c r="AH133" s="100"/>
      <c r="AI133" s="100"/>
      <c r="AJ133" s="100"/>
    </row>
    <row r="134" spans="1:36" x14ac:dyDescent="0.3">
      <c r="A134" s="100"/>
      <c r="B134" s="104"/>
      <c r="C134" s="100"/>
      <c r="D134" s="104"/>
      <c r="E134" s="104"/>
      <c r="F134" s="103"/>
      <c r="K134" s="115"/>
      <c r="L134" s="111"/>
      <c r="M134" s="113"/>
      <c r="N134" s="113"/>
      <c r="O134" s="113"/>
      <c r="P134" s="113"/>
      <c r="Q134" s="100"/>
      <c r="R134" s="113"/>
      <c r="S134" s="100"/>
      <c r="T134" s="100"/>
      <c r="U134" s="102"/>
      <c r="V134" s="105"/>
      <c r="W134" s="100"/>
      <c r="X134" s="100"/>
      <c r="Y134" s="105"/>
      <c r="Z134" s="100"/>
      <c r="AA134" s="102"/>
      <c r="AB134" s="100"/>
      <c r="AC134" s="102"/>
      <c r="AD134" s="100"/>
      <c r="AE134" s="101"/>
      <c r="AF134" s="100"/>
      <c r="AG134" s="100"/>
      <c r="AH134" s="100"/>
      <c r="AI134" s="100"/>
      <c r="AJ134" s="100"/>
    </row>
    <row r="135" spans="1:36" x14ac:dyDescent="0.3">
      <c r="A135" s="100"/>
      <c r="B135" s="104"/>
      <c r="C135" s="100"/>
      <c r="D135" s="104"/>
      <c r="E135" s="104"/>
      <c r="F135" s="103"/>
      <c r="K135" s="115"/>
      <c r="L135" s="111"/>
      <c r="M135" s="113"/>
      <c r="N135" s="113"/>
      <c r="O135" s="113"/>
      <c r="P135" s="113"/>
      <c r="Q135" s="100"/>
      <c r="R135" s="113"/>
      <c r="S135" s="100"/>
      <c r="T135" s="100"/>
      <c r="U135" s="102"/>
      <c r="V135" s="105"/>
      <c r="W135" s="100"/>
      <c r="X135" s="100"/>
      <c r="Y135" s="105"/>
      <c r="Z135" s="100"/>
      <c r="AA135" s="102"/>
      <c r="AB135" s="100"/>
      <c r="AC135" s="102"/>
      <c r="AD135" s="100"/>
      <c r="AE135" s="101"/>
      <c r="AF135" s="100"/>
      <c r="AG135" s="100"/>
      <c r="AH135" s="100"/>
      <c r="AI135" s="100"/>
      <c r="AJ135" s="100"/>
    </row>
    <row r="136" spans="1:36" x14ac:dyDescent="0.3">
      <c r="A136" s="100"/>
      <c r="B136" s="104"/>
      <c r="C136" s="100"/>
      <c r="D136" s="104"/>
      <c r="E136" s="104"/>
      <c r="F136" s="103"/>
      <c r="K136" s="115"/>
      <c r="L136" s="111"/>
      <c r="M136" s="111"/>
      <c r="N136" s="113"/>
      <c r="O136" s="113"/>
      <c r="P136" s="113"/>
      <c r="Q136" s="100"/>
      <c r="R136" s="113"/>
      <c r="S136" s="100"/>
      <c r="T136" s="100"/>
      <c r="U136" s="102"/>
      <c r="V136" s="105"/>
      <c r="W136" s="100"/>
      <c r="X136" s="100"/>
      <c r="Y136" s="105"/>
      <c r="Z136" s="100"/>
      <c r="AA136" s="102"/>
      <c r="AB136" s="100"/>
      <c r="AC136" s="102"/>
      <c r="AD136" s="100"/>
      <c r="AE136" s="101"/>
      <c r="AF136" s="100"/>
      <c r="AG136" s="100"/>
      <c r="AH136" s="100"/>
      <c r="AI136" s="100"/>
      <c r="AJ136" s="100"/>
    </row>
    <row r="137" spans="1:36" x14ac:dyDescent="0.3">
      <c r="A137" s="100"/>
      <c r="B137" s="121"/>
      <c r="C137" s="100"/>
      <c r="D137" s="104"/>
      <c r="E137" s="104"/>
      <c r="F137" s="103"/>
      <c r="K137" s="115"/>
      <c r="L137" s="111"/>
      <c r="M137" s="113"/>
      <c r="N137" s="113"/>
      <c r="O137" s="113"/>
      <c r="P137" s="113"/>
      <c r="Q137" s="100"/>
      <c r="R137" s="113"/>
      <c r="S137" s="100"/>
      <c r="T137" s="100"/>
      <c r="U137" s="102"/>
      <c r="V137" s="105"/>
      <c r="W137" s="100"/>
      <c r="X137" s="100"/>
      <c r="Y137" s="100"/>
      <c r="Z137" s="100"/>
      <c r="AA137" s="102"/>
      <c r="AB137" s="100"/>
      <c r="AC137" s="102"/>
      <c r="AD137" s="100"/>
      <c r="AE137" s="101"/>
      <c r="AF137" s="100"/>
      <c r="AG137" s="100"/>
      <c r="AH137" s="100"/>
      <c r="AI137" s="100"/>
      <c r="AJ137" s="100"/>
    </row>
    <row r="138" spans="1:36" x14ac:dyDescent="0.3">
      <c r="A138" s="100"/>
      <c r="B138" s="121"/>
      <c r="C138" s="100"/>
      <c r="D138" s="104"/>
      <c r="E138" s="104"/>
      <c r="F138" s="103"/>
      <c r="H138" s="120"/>
      <c r="I138" s="107"/>
      <c r="K138" s="115"/>
      <c r="L138" s="111"/>
      <c r="M138" s="113"/>
      <c r="N138" s="113"/>
      <c r="O138" s="114"/>
      <c r="P138" s="111"/>
      <c r="Q138" s="100"/>
      <c r="R138" s="113"/>
      <c r="S138" s="100"/>
      <c r="T138" s="100"/>
      <c r="U138" s="102"/>
      <c r="V138" s="105"/>
      <c r="W138" s="100"/>
      <c r="X138" s="100"/>
      <c r="Y138" s="100"/>
      <c r="Z138" s="100"/>
      <c r="AA138" s="102"/>
      <c r="AB138" s="100"/>
      <c r="AC138" s="102"/>
      <c r="AD138" s="100"/>
      <c r="AE138" s="101"/>
      <c r="AF138" s="100"/>
      <c r="AG138" s="100"/>
      <c r="AH138" s="100"/>
      <c r="AI138" s="100"/>
      <c r="AJ138" s="100"/>
    </row>
    <row r="139" spans="1:36" x14ac:dyDescent="0.3">
      <c r="A139" s="100"/>
      <c r="B139" s="104"/>
      <c r="C139" s="100"/>
      <c r="D139" s="104"/>
      <c r="E139" s="104"/>
      <c r="F139" s="103"/>
      <c r="H139" s="109"/>
      <c r="I139" s="107"/>
      <c r="K139" s="115"/>
      <c r="L139" s="111"/>
      <c r="M139" s="113"/>
      <c r="N139" s="113"/>
      <c r="O139" s="114"/>
      <c r="P139" s="111"/>
      <c r="Q139" s="100"/>
      <c r="R139" s="113"/>
      <c r="S139" s="100"/>
      <c r="T139" s="100"/>
      <c r="U139" s="102"/>
      <c r="V139" s="105"/>
      <c r="W139" s="100"/>
      <c r="X139" s="100"/>
      <c r="Y139" s="100"/>
      <c r="Z139" s="100"/>
      <c r="AA139" s="102"/>
      <c r="AB139" s="100"/>
      <c r="AC139" s="102"/>
      <c r="AD139" s="100"/>
      <c r="AE139" s="101"/>
      <c r="AF139" s="100"/>
      <c r="AG139" s="100"/>
    </row>
    <row r="140" spans="1:36" x14ac:dyDescent="0.3">
      <c r="A140" s="105"/>
      <c r="B140" s="104"/>
      <c r="C140" s="100"/>
      <c r="D140" s="104"/>
      <c r="E140" s="104"/>
      <c r="F140" s="103"/>
      <c r="H140" s="109"/>
      <c r="I140" s="107"/>
      <c r="K140" s="115"/>
      <c r="L140" s="111"/>
      <c r="M140" s="113"/>
      <c r="N140" s="113"/>
      <c r="O140" s="114"/>
      <c r="P140" s="111"/>
      <c r="Q140" s="100"/>
      <c r="R140" s="113"/>
      <c r="S140" s="100"/>
      <c r="T140" s="100"/>
      <c r="U140" s="102"/>
      <c r="V140" s="100"/>
      <c r="W140" s="100"/>
      <c r="X140" s="100"/>
      <c r="Y140" s="100"/>
      <c r="Z140" s="100"/>
      <c r="AA140" s="102"/>
      <c r="AB140" s="100"/>
      <c r="AC140" s="102"/>
      <c r="AD140" s="100"/>
      <c r="AE140" s="117"/>
      <c r="AF140" s="100"/>
      <c r="AG140" s="100"/>
    </row>
    <row r="141" spans="1:36" x14ac:dyDescent="0.3">
      <c r="A141" s="105"/>
      <c r="B141" s="104"/>
      <c r="C141" s="100"/>
      <c r="D141" s="104"/>
      <c r="E141" s="104"/>
      <c r="F141" s="103"/>
      <c r="H141" s="109"/>
      <c r="I141" s="107"/>
      <c r="K141" s="115"/>
      <c r="L141" s="100"/>
      <c r="M141" s="113"/>
      <c r="N141" s="113"/>
      <c r="O141" s="114"/>
      <c r="P141" s="111"/>
      <c r="Q141" s="100"/>
      <c r="R141" s="113"/>
      <c r="S141" s="100"/>
      <c r="T141" s="100"/>
      <c r="U141" s="100"/>
      <c r="V141" s="100"/>
      <c r="W141" s="100"/>
      <c r="X141" s="100"/>
      <c r="Y141" s="100"/>
      <c r="Z141" s="100"/>
      <c r="AA141" s="102"/>
      <c r="AB141" s="100"/>
      <c r="AC141" s="100"/>
      <c r="AD141" s="100"/>
      <c r="AE141" s="117"/>
      <c r="AF141" s="100"/>
      <c r="AG141" s="100"/>
    </row>
    <row r="142" spans="1:36" x14ac:dyDescent="0.3">
      <c r="A142" s="105"/>
      <c r="B142" s="104"/>
      <c r="C142" s="100"/>
      <c r="D142" s="104"/>
      <c r="E142" s="104"/>
      <c r="F142" s="103"/>
      <c r="H142" s="109"/>
      <c r="I142" s="107"/>
      <c r="K142" s="115"/>
      <c r="L142" s="100"/>
      <c r="M142" s="113"/>
      <c r="N142" s="113"/>
      <c r="O142" s="114"/>
      <c r="P142" s="111"/>
      <c r="Q142" s="100"/>
      <c r="R142" s="113"/>
      <c r="S142" s="100"/>
      <c r="T142" s="100"/>
      <c r="U142" s="100"/>
      <c r="V142" s="100"/>
      <c r="X142" s="100"/>
      <c r="Y142" s="100"/>
      <c r="Z142" s="100"/>
      <c r="AA142" s="102"/>
      <c r="AB142" s="100"/>
      <c r="AC142" s="100"/>
      <c r="AD142" s="100"/>
      <c r="AE142" s="117"/>
      <c r="AF142" s="100"/>
      <c r="AG142" s="100"/>
    </row>
    <row r="143" spans="1:36" x14ac:dyDescent="0.3">
      <c r="A143" s="105"/>
      <c r="B143" s="104"/>
      <c r="C143" s="100"/>
      <c r="D143" s="104"/>
      <c r="E143" s="104"/>
      <c r="F143" s="103"/>
      <c r="J143" s="107"/>
      <c r="K143" s="115"/>
      <c r="L143" s="100"/>
      <c r="M143" s="113"/>
      <c r="N143" s="113"/>
      <c r="O143" s="113"/>
      <c r="P143" s="113"/>
      <c r="Q143" s="111"/>
      <c r="R143" s="113"/>
      <c r="S143" s="100"/>
      <c r="T143" s="100"/>
      <c r="U143" s="100"/>
      <c r="V143" s="100"/>
      <c r="X143" s="100"/>
      <c r="Y143" s="100"/>
      <c r="Z143" s="100"/>
      <c r="AA143" s="102"/>
      <c r="AB143" s="100"/>
      <c r="AC143" s="100"/>
      <c r="AD143" s="100"/>
      <c r="AE143" s="117"/>
      <c r="AF143" s="100"/>
      <c r="AG143" s="100"/>
    </row>
    <row r="144" spans="1:36" x14ac:dyDescent="0.3">
      <c r="A144" s="105"/>
      <c r="B144" s="104"/>
      <c r="C144" s="100"/>
      <c r="D144" s="104"/>
      <c r="E144" s="104"/>
      <c r="F144" s="103"/>
      <c r="J144" s="107"/>
      <c r="K144" s="115"/>
      <c r="L144" s="100"/>
      <c r="M144" s="113"/>
      <c r="N144" s="113"/>
      <c r="O144" s="113"/>
      <c r="P144" s="113"/>
      <c r="Q144" s="111"/>
      <c r="R144" s="113"/>
      <c r="S144" s="100"/>
      <c r="T144" s="100"/>
      <c r="U144" s="100"/>
      <c r="V144" s="100"/>
      <c r="X144" s="100"/>
      <c r="Y144" s="100"/>
      <c r="Z144" s="100"/>
      <c r="AA144" s="100"/>
      <c r="AB144" s="100"/>
      <c r="AC144" s="100"/>
      <c r="AD144" s="100"/>
      <c r="AE144" s="114"/>
      <c r="AF144" s="100"/>
      <c r="AG144" s="100"/>
    </row>
    <row r="145" spans="1:33" x14ac:dyDescent="0.3">
      <c r="A145" s="105"/>
      <c r="B145" s="104"/>
      <c r="C145" s="100"/>
      <c r="D145" s="104"/>
      <c r="E145" s="104"/>
      <c r="F145" s="103"/>
      <c r="J145" s="107"/>
      <c r="K145" s="115"/>
      <c r="L145" s="100"/>
      <c r="M145" s="113"/>
      <c r="N145" s="113"/>
      <c r="O145" s="113"/>
      <c r="P145" s="119"/>
      <c r="Q145" s="111"/>
      <c r="R145" s="113"/>
      <c r="S145" s="100"/>
      <c r="T145" s="100"/>
      <c r="U145" s="100"/>
      <c r="V145" s="100"/>
      <c r="X145" s="100"/>
      <c r="Y145" s="100"/>
      <c r="Z145" s="100"/>
      <c r="AA145" s="100"/>
      <c r="AB145" s="100"/>
      <c r="AC145" s="105"/>
      <c r="AD145" s="100"/>
      <c r="AE145" s="117"/>
      <c r="AF145" s="100"/>
      <c r="AG145" s="100"/>
    </row>
    <row r="146" spans="1:33" x14ac:dyDescent="0.3">
      <c r="A146" s="105"/>
      <c r="B146" s="104"/>
      <c r="C146" s="100"/>
      <c r="D146" s="104"/>
      <c r="E146" s="104"/>
      <c r="F146" s="103"/>
      <c r="J146" s="107"/>
      <c r="K146" s="115"/>
      <c r="L146" s="100"/>
      <c r="M146" s="113"/>
      <c r="N146" s="111"/>
      <c r="O146" s="114"/>
      <c r="P146" s="119"/>
      <c r="Q146" s="111"/>
      <c r="R146" s="113"/>
      <c r="S146" s="100"/>
      <c r="T146" s="100"/>
      <c r="U146" s="100"/>
      <c r="V146" s="100"/>
      <c r="X146" s="100"/>
      <c r="Y146" s="100"/>
      <c r="Z146" s="100"/>
      <c r="AA146" s="100"/>
      <c r="AB146" s="100"/>
      <c r="AC146" s="105"/>
      <c r="AD146" s="100"/>
      <c r="AE146" s="117"/>
      <c r="AF146" s="100"/>
      <c r="AG146" s="100"/>
    </row>
    <row r="147" spans="1:33" x14ac:dyDescent="0.3">
      <c r="A147" s="105"/>
      <c r="B147" s="104"/>
      <c r="C147" s="100"/>
      <c r="D147" s="104"/>
      <c r="E147" s="104"/>
      <c r="F147" s="103"/>
      <c r="J147" s="107"/>
      <c r="K147" s="115"/>
      <c r="L147" s="100"/>
      <c r="M147" s="113"/>
      <c r="N147" s="111"/>
      <c r="O147" s="114"/>
      <c r="P147" s="113"/>
      <c r="Q147" s="111"/>
      <c r="R147" s="113"/>
      <c r="S147" s="100"/>
      <c r="T147" s="100"/>
      <c r="U147" s="100"/>
      <c r="V147" s="100"/>
      <c r="X147" s="100"/>
      <c r="Y147" s="100"/>
      <c r="Z147" s="100"/>
      <c r="AA147" s="100"/>
      <c r="AB147" s="100"/>
      <c r="AC147" s="100"/>
      <c r="AD147" s="100"/>
      <c r="AE147" s="117"/>
      <c r="AF147" s="100"/>
      <c r="AG147" s="100"/>
    </row>
    <row r="148" spans="1:33" x14ac:dyDescent="0.3">
      <c r="A148" s="105"/>
      <c r="B148" s="104"/>
      <c r="C148" s="100"/>
      <c r="D148" s="104"/>
      <c r="E148" s="104"/>
      <c r="F148" s="103"/>
      <c r="K148" s="115"/>
      <c r="L148" s="100"/>
      <c r="M148" s="113"/>
      <c r="N148" s="111"/>
      <c r="O148" s="114"/>
      <c r="P148" s="113"/>
      <c r="Q148" s="111"/>
      <c r="R148" s="113"/>
      <c r="S148" s="100"/>
      <c r="T148" s="100"/>
      <c r="U148" s="100"/>
      <c r="V148" s="100"/>
      <c r="X148" s="100"/>
      <c r="Y148" s="100"/>
      <c r="Z148" s="100"/>
      <c r="AA148" s="100"/>
      <c r="AB148" s="100"/>
      <c r="AC148" s="100"/>
      <c r="AD148" s="100"/>
      <c r="AE148" s="117"/>
      <c r="AF148" s="100"/>
      <c r="AG148" s="100"/>
    </row>
    <row r="149" spans="1:33" x14ac:dyDescent="0.3">
      <c r="A149" s="105"/>
      <c r="B149" s="104"/>
      <c r="C149" s="100"/>
      <c r="D149" s="104"/>
      <c r="E149" s="104"/>
      <c r="F149" s="103"/>
      <c r="K149" s="115"/>
      <c r="L149" s="100"/>
      <c r="M149" s="113"/>
      <c r="N149" s="111"/>
      <c r="O149" s="114"/>
      <c r="P149" s="113"/>
      <c r="Q149" s="111"/>
      <c r="R149" s="113"/>
      <c r="S149" s="100"/>
      <c r="T149" s="100"/>
      <c r="U149" s="100"/>
      <c r="V149" s="100"/>
      <c r="X149" s="100"/>
      <c r="Y149" s="100"/>
      <c r="Z149" s="100"/>
      <c r="AA149" s="100"/>
      <c r="AB149" s="100"/>
      <c r="AC149" s="100"/>
      <c r="AD149" s="100"/>
      <c r="AE149" s="117"/>
      <c r="AF149" s="100"/>
      <c r="AG149" s="100"/>
    </row>
    <row r="150" spans="1:33" x14ac:dyDescent="0.3">
      <c r="A150" s="105"/>
      <c r="B150" s="104"/>
      <c r="C150" s="100"/>
      <c r="D150" s="104"/>
      <c r="E150" s="104"/>
      <c r="F150" s="103"/>
      <c r="K150" s="115"/>
      <c r="L150" s="100"/>
      <c r="M150" s="113"/>
      <c r="N150" s="111"/>
      <c r="O150" s="114"/>
      <c r="P150" s="113"/>
      <c r="Q150" s="100"/>
      <c r="R150" s="113"/>
      <c r="S150" s="100"/>
      <c r="T150" s="100"/>
      <c r="U150" s="100"/>
      <c r="V150" s="100"/>
      <c r="X150" s="100"/>
      <c r="Y150" s="100"/>
      <c r="Z150" s="100"/>
      <c r="AA150" s="100"/>
      <c r="AB150" s="100"/>
      <c r="AC150" s="105"/>
      <c r="AD150" s="100"/>
      <c r="AE150" s="117"/>
      <c r="AF150" s="100"/>
      <c r="AG150" s="100"/>
    </row>
    <row r="151" spans="1:33" x14ac:dyDescent="0.3">
      <c r="A151" s="105"/>
      <c r="B151" s="104"/>
      <c r="C151" s="100"/>
      <c r="D151" s="104"/>
      <c r="E151" s="104"/>
      <c r="F151" s="103"/>
      <c r="K151" s="115"/>
      <c r="L151" s="100"/>
      <c r="M151" s="113"/>
      <c r="N151" s="111"/>
      <c r="O151" s="114"/>
      <c r="P151" s="113"/>
      <c r="Q151" s="100"/>
      <c r="R151" s="113"/>
      <c r="S151" s="100"/>
      <c r="T151" s="100"/>
      <c r="U151" s="100"/>
      <c r="V151" s="100"/>
      <c r="X151" s="100"/>
      <c r="Y151" s="100"/>
      <c r="Z151" s="100"/>
      <c r="AA151" s="100"/>
      <c r="AB151" s="100"/>
      <c r="AC151" s="100"/>
      <c r="AD151" s="100"/>
      <c r="AE151" s="117"/>
      <c r="AF151" s="100"/>
      <c r="AG151" s="100"/>
    </row>
    <row r="152" spans="1:33" x14ac:dyDescent="0.3">
      <c r="A152" s="105"/>
      <c r="B152" s="104"/>
      <c r="C152" s="100"/>
      <c r="D152" s="104"/>
      <c r="E152" s="104"/>
      <c r="F152" s="103"/>
      <c r="K152" s="115"/>
      <c r="L152" s="100"/>
      <c r="M152" s="113"/>
      <c r="N152" s="111"/>
      <c r="O152" s="114"/>
      <c r="P152" s="113"/>
      <c r="Q152" s="100"/>
      <c r="R152" s="113"/>
      <c r="S152" s="100"/>
      <c r="T152" s="100"/>
      <c r="U152" s="100"/>
      <c r="V152" s="100"/>
      <c r="X152" s="100"/>
      <c r="Y152" s="100"/>
      <c r="Z152" s="100"/>
      <c r="AA152" s="100"/>
      <c r="AB152" s="100"/>
      <c r="AC152" s="100"/>
      <c r="AD152" s="100"/>
      <c r="AE152" s="117"/>
      <c r="AF152" s="100"/>
      <c r="AG152" s="100"/>
    </row>
    <row r="153" spans="1:33" x14ac:dyDescent="0.3">
      <c r="A153" s="105"/>
      <c r="B153" s="104"/>
      <c r="C153" s="100"/>
      <c r="D153" s="104"/>
      <c r="E153" s="104"/>
      <c r="F153" s="103"/>
      <c r="K153" s="115"/>
      <c r="L153" s="100"/>
      <c r="M153" s="113"/>
      <c r="N153" s="111"/>
      <c r="O153" s="114"/>
      <c r="P153" s="113"/>
      <c r="Q153" s="100"/>
      <c r="R153" s="113"/>
      <c r="S153" s="100"/>
      <c r="T153" s="100"/>
      <c r="U153" s="100"/>
      <c r="V153" s="100"/>
      <c r="X153" s="100"/>
      <c r="Y153" s="100"/>
      <c r="Z153" s="100"/>
      <c r="AA153" s="100"/>
      <c r="AB153" s="100"/>
      <c r="AC153" s="105"/>
      <c r="AD153" s="100"/>
      <c r="AE153" s="117"/>
      <c r="AF153" s="100"/>
      <c r="AG153" s="100"/>
    </row>
    <row r="154" spans="1:33" x14ac:dyDescent="0.3">
      <c r="A154" s="105"/>
      <c r="B154" s="104"/>
      <c r="C154" s="100"/>
      <c r="D154" s="104"/>
      <c r="E154" s="104"/>
      <c r="F154" s="103"/>
      <c r="K154" s="115"/>
      <c r="L154" s="100"/>
      <c r="M154" s="113"/>
      <c r="N154" s="111"/>
      <c r="O154" s="114"/>
      <c r="P154" s="113"/>
      <c r="Q154" s="100"/>
      <c r="R154" s="113"/>
      <c r="S154" s="100"/>
      <c r="T154" s="100"/>
      <c r="U154" s="100"/>
      <c r="V154" s="100"/>
      <c r="X154" s="100"/>
      <c r="Y154" s="100"/>
      <c r="Z154" s="100"/>
      <c r="AA154" s="100"/>
      <c r="AB154" s="100"/>
      <c r="AC154" s="105"/>
      <c r="AD154" s="100"/>
      <c r="AE154" s="117"/>
      <c r="AF154" s="100"/>
      <c r="AG154" s="100"/>
    </row>
    <row r="155" spans="1:33" ht="49.95" customHeight="1" x14ac:dyDescent="0.3">
      <c r="A155" s="100"/>
      <c r="B155" s="104"/>
      <c r="C155" s="100"/>
      <c r="D155" s="104"/>
      <c r="E155" s="104"/>
      <c r="F155" s="103"/>
      <c r="K155" s="115"/>
      <c r="L155" s="100"/>
      <c r="M155" s="113"/>
      <c r="N155" s="111"/>
      <c r="O155" s="114"/>
      <c r="P155" s="113"/>
      <c r="Q155" s="100"/>
      <c r="R155" s="113"/>
      <c r="S155" s="100"/>
      <c r="T155" s="100"/>
      <c r="U155" s="100"/>
      <c r="V155" s="100"/>
      <c r="X155" s="100"/>
      <c r="Y155" s="100"/>
      <c r="Z155" s="100"/>
      <c r="AA155" s="100"/>
      <c r="AB155" s="100"/>
      <c r="AC155" s="105"/>
      <c r="AD155" s="100"/>
      <c r="AE155" s="117"/>
      <c r="AF155" s="100"/>
      <c r="AG155" s="100"/>
    </row>
    <row r="156" spans="1:33" x14ac:dyDescent="0.3">
      <c r="A156" s="105"/>
      <c r="B156" s="104"/>
      <c r="C156" s="100"/>
      <c r="D156" s="104"/>
      <c r="E156" s="104"/>
      <c r="F156" s="103"/>
      <c r="K156" s="115"/>
      <c r="L156" s="100"/>
      <c r="M156" s="113"/>
      <c r="N156" s="111"/>
      <c r="O156" s="114"/>
      <c r="P156" s="113"/>
      <c r="Q156" s="100"/>
      <c r="R156" s="113"/>
      <c r="S156" s="100"/>
      <c r="T156" s="100"/>
      <c r="U156" s="100"/>
      <c r="V156" s="100"/>
      <c r="X156" s="100"/>
      <c r="Y156" s="100"/>
      <c r="Z156" s="100"/>
      <c r="AA156" s="100"/>
      <c r="AB156" s="100"/>
      <c r="AC156" s="105"/>
      <c r="AD156" s="100"/>
      <c r="AE156" s="117"/>
      <c r="AF156" s="100"/>
      <c r="AG156" s="100"/>
    </row>
    <row r="157" spans="1:33" x14ac:dyDescent="0.3">
      <c r="A157" s="105"/>
      <c r="B157" s="104"/>
      <c r="C157" s="100"/>
      <c r="D157" s="104"/>
      <c r="E157" s="104"/>
      <c r="F157" s="103"/>
      <c r="K157" s="115"/>
      <c r="L157" s="100"/>
      <c r="M157" s="113"/>
      <c r="N157" s="111"/>
      <c r="O157" s="114"/>
      <c r="P157" s="113"/>
      <c r="Q157" s="100"/>
      <c r="R157" s="113"/>
      <c r="S157" s="100"/>
      <c r="T157" s="100"/>
      <c r="U157" s="100"/>
      <c r="V157" s="100"/>
      <c r="X157" s="100"/>
      <c r="Y157" s="100"/>
      <c r="Z157" s="100"/>
      <c r="AA157" s="100"/>
      <c r="AB157" s="100"/>
      <c r="AC157" s="105"/>
      <c r="AD157" s="100"/>
      <c r="AE157" s="117"/>
      <c r="AF157" s="100"/>
      <c r="AG157" s="100"/>
    </row>
    <row r="158" spans="1:33" x14ac:dyDescent="0.3">
      <c r="A158" s="118"/>
      <c r="B158" s="104"/>
      <c r="C158" s="100"/>
      <c r="D158" s="104"/>
      <c r="E158" s="104"/>
      <c r="F158" s="103"/>
      <c r="K158" s="115"/>
      <c r="L158" s="100"/>
      <c r="M158" s="113"/>
      <c r="N158" s="111"/>
      <c r="O158" s="113"/>
      <c r="P158" s="113"/>
      <c r="Q158" s="100"/>
      <c r="R158" s="113"/>
      <c r="S158" s="100"/>
      <c r="T158" s="100"/>
      <c r="U158" s="100"/>
      <c r="V158" s="100"/>
      <c r="X158" s="100"/>
      <c r="Y158" s="100"/>
      <c r="Z158" s="100"/>
      <c r="AA158" s="100"/>
      <c r="AB158" s="100"/>
      <c r="AC158" s="105"/>
      <c r="AD158" s="100"/>
      <c r="AE158" s="117"/>
      <c r="AF158" s="100"/>
      <c r="AG158" s="100"/>
    </row>
    <row r="159" spans="1:33" x14ac:dyDescent="0.3">
      <c r="A159" s="100"/>
      <c r="B159" s="104"/>
      <c r="C159" s="100"/>
      <c r="D159" s="104"/>
      <c r="E159" s="104"/>
      <c r="F159" s="103"/>
      <c r="K159" s="115"/>
      <c r="L159" s="100"/>
      <c r="M159" s="113"/>
      <c r="N159" s="111"/>
      <c r="O159" s="114"/>
      <c r="P159" s="113"/>
      <c r="Q159" s="100"/>
      <c r="R159" s="113"/>
      <c r="S159" s="100"/>
      <c r="T159" s="100"/>
      <c r="U159" s="100"/>
      <c r="V159" s="100"/>
      <c r="X159" s="112"/>
      <c r="Y159" s="111"/>
      <c r="Z159" s="100"/>
      <c r="AA159" s="100"/>
      <c r="AB159" s="100"/>
      <c r="AC159" s="105"/>
      <c r="AD159" s="100"/>
      <c r="AE159" s="117"/>
      <c r="AF159" s="100"/>
      <c r="AG159" s="100"/>
    </row>
    <row r="160" spans="1:33" x14ac:dyDescent="0.3">
      <c r="A160" s="69"/>
      <c r="B160" s="104"/>
      <c r="C160" s="100"/>
      <c r="D160" s="104"/>
      <c r="E160" s="104"/>
      <c r="F160" s="103"/>
      <c r="K160" s="115"/>
      <c r="L160" s="100"/>
      <c r="M160" s="113"/>
      <c r="N160" s="111"/>
      <c r="O160" s="114"/>
      <c r="P160" s="113"/>
      <c r="Q160" s="100"/>
      <c r="R160" s="113"/>
      <c r="S160" s="100"/>
      <c r="T160" s="100"/>
      <c r="U160" s="100"/>
      <c r="V160" s="100"/>
      <c r="X160" s="112"/>
      <c r="Y160" s="111"/>
      <c r="Z160" s="100"/>
      <c r="AA160" s="100"/>
      <c r="AB160" s="100"/>
      <c r="AC160" s="100"/>
      <c r="AD160" s="100"/>
      <c r="AE160" s="101"/>
      <c r="AF160" s="100"/>
      <c r="AG160" s="100"/>
    </row>
    <row r="161" spans="1:33" x14ac:dyDescent="0.3">
      <c r="A161" s="69"/>
      <c r="B161" s="104"/>
      <c r="C161" s="100"/>
      <c r="D161" s="104"/>
      <c r="E161" s="104"/>
      <c r="F161" s="103"/>
      <c r="K161" s="115"/>
      <c r="L161" s="100"/>
      <c r="M161" s="113"/>
      <c r="N161" s="111"/>
      <c r="O161" s="114"/>
      <c r="P161" s="113"/>
      <c r="Q161" s="100"/>
      <c r="R161" s="113"/>
      <c r="S161" s="100"/>
      <c r="T161" s="100"/>
      <c r="U161" s="100"/>
      <c r="V161" s="100"/>
      <c r="X161" s="112"/>
      <c r="Y161" s="111"/>
      <c r="Z161" s="100"/>
      <c r="AA161" s="100"/>
      <c r="AB161" s="100"/>
      <c r="AC161" s="100"/>
      <c r="AD161" s="100"/>
      <c r="AE161" s="101"/>
      <c r="AF161" s="100"/>
      <c r="AG161" s="100"/>
    </row>
    <row r="162" spans="1:33" x14ac:dyDescent="0.3">
      <c r="A162" s="69"/>
      <c r="B162" s="104"/>
      <c r="C162" s="100"/>
      <c r="D162" s="104"/>
      <c r="E162" s="104"/>
      <c r="F162" s="103"/>
      <c r="K162" s="115"/>
      <c r="L162" s="100"/>
      <c r="M162" s="113"/>
      <c r="N162" s="111"/>
      <c r="O162" s="114"/>
      <c r="P162" s="113"/>
      <c r="Q162" s="100"/>
      <c r="R162" s="113"/>
      <c r="S162" s="100"/>
      <c r="T162" s="100"/>
      <c r="U162" s="100"/>
      <c r="V162" s="100"/>
      <c r="X162" s="112"/>
      <c r="Y162" s="111"/>
      <c r="Z162" s="100"/>
      <c r="AA162" s="100"/>
      <c r="AB162" s="100"/>
      <c r="AC162" s="100"/>
      <c r="AD162" s="100"/>
      <c r="AE162" s="101"/>
      <c r="AF162" s="100"/>
      <c r="AG162" s="100"/>
    </row>
    <row r="163" spans="1:33" x14ac:dyDescent="0.3">
      <c r="A163" s="69"/>
      <c r="B163" s="104"/>
      <c r="C163" s="100"/>
      <c r="D163" s="104"/>
      <c r="E163" s="104"/>
      <c r="F163" s="103"/>
      <c r="K163" s="115"/>
      <c r="L163" s="100"/>
      <c r="M163" s="113"/>
      <c r="N163" s="111"/>
      <c r="O163" s="114"/>
      <c r="P163" s="113"/>
      <c r="Q163" s="100"/>
      <c r="R163" s="113"/>
      <c r="S163" s="100"/>
      <c r="T163" s="100"/>
      <c r="U163" s="100"/>
      <c r="V163" s="100"/>
      <c r="X163" s="116"/>
      <c r="Y163" s="111"/>
      <c r="Z163" s="100"/>
      <c r="AA163" s="100"/>
      <c r="AB163" s="100"/>
      <c r="AC163" s="100"/>
      <c r="AD163" s="100"/>
      <c r="AE163" s="101"/>
      <c r="AF163" s="100"/>
      <c r="AG163" s="100"/>
    </row>
    <row r="164" spans="1:33" x14ac:dyDescent="0.3">
      <c r="A164" s="69"/>
      <c r="B164" s="104"/>
      <c r="C164" s="100"/>
      <c r="D164" s="104"/>
      <c r="E164" s="104"/>
      <c r="F164" s="103"/>
      <c r="K164" s="115"/>
      <c r="L164" s="100"/>
      <c r="M164" s="113"/>
      <c r="N164" s="111"/>
      <c r="O164" s="113"/>
      <c r="P164" s="113"/>
      <c r="Q164" s="100"/>
      <c r="R164" s="113"/>
      <c r="S164" s="100"/>
      <c r="T164" s="100"/>
      <c r="U164" s="100"/>
      <c r="V164" s="100"/>
      <c r="X164" s="112"/>
      <c r="Y164" s="111"/>
      <c r="Z164" s="100"/>
      <c r="AA164" s="100"/>
      <c r="AB164" s="100"/>
      <c r="AC164" s="100"/>
      <c r="AD164" s="100"/>
      <c r="AE164" s="101"/>
      <c r="AF164" s="100"/>
      <c r="AG164" s="100"/>
    </row>
    <row r="165" spans="1:33" x14ac:dyDescent="0.3">
      <c r="A165" s="69"/>
      <c r="B165" s="104"/>
      <c r="C165" s="100"/>
      <c r="D165" s="104"/>
      <c r="E165" s="104"/>
      <c r="F165" s="103"/>
      <c r="K165" s="115"/>
      <c r="L165" s="100"/>
      <c r="M165" s="113"/>
      <c r="N165" s="113"/>
      <c r="O165" s="113"/>
      <c r="P165" s="113"/>
      <c r="Q165" s="100"/>
      <c r="R165" s="113"/>
      <c r="S165" s="100"/>
      <c r="T165" s="100"/>
      <c r="U165" s="100"/>
      <c r="V165" s="100"/>
      <c r="X165" s="112"/>
      <c r="Y165" s="111"/>
      <c r="Z165" s="100"/>
      <c r="AA165" s="100"/>
      <c r="AB165" s="100"/>
      <c r="AC165" s="100"/>
      <c r="AD165" s="100"/>
      <c r="AE165" s="101"/>
      <c r="AF165" s="100"/>
      <c r="AG165" s="100"/>
    </row>
    <row r="166" spans="1:33" x14ac:dyDescent="0.3">
      <c r="A166" s="69"/>
      <c r="B166" s="104"/>
      <c r="C166" s="100"/>
      <c r="D166" s="104"/>
      <c r="E166" s="104"/>
      <c r="F166" s="103"/>
      <c r="K166" s="115"/>
      <c r="L166" s="100"/>
      <c r="M166" s="113"/>
      <c r="N166" s="113"/>
      <c r="O166" s="111"/>
      <c r="P166" s="114"/>
      <c r="Q166" s="100"/>
      <c r="R166" s="113"/>
      <c r="S166" s="100"/>
      <c r="T166" s="100"/>
      <c r="U166" s="100"/>
      <c r="V166" s="100"/>
      <c r="X166" s="112"/>
      <c r="Y166" s="111"/>
      <c r="Z166" s="100"/>
      <c r="AA166" s="100"/>
      <c r="AB166" s="100"/>
      <c r="AC166" s="100"/>
      <c r="AD166" s="100"/>
      <c r="AE166" s="101"/>
      <c r="AF166" s="100"/>
      <c r="AG166" s="100"/>
    </row>
    <row r="167" spans="1:33" x14ac:dyDescent="0.3">
      <c r="A167" s="69"/>
      <c r="B167" s="104"/>
      <c r="C167" s="100"/>
      <c r="D167" s="104"/>
      <c r="E167" s="104"/>
      <c r="F167" s="103"/>
      <c r="K167" s="115"/>
      <c r="L167" s="100"/>
      <c r="M167" s="113"/>
      <c r="N167" s="113"/>
      <c r="O167" s="111"/>
      <c r="P167" s="114"/>
      <c r="Q167" s="100"/>
      <c r="R167" s="113"/>
      <c r="S167" s="100"/>
      <c r="T167" s="100"/>
      <c r="U167" s="100"/>
      <c r="V167" s="100"/>
      <c r="X167" s="112"/>
      <c r="Y167" s="111"/>
      <c r="Z167" s="100"/>
      <c r="AA167" s="100"/>
      <c r="AB167" s="100"/>
      <c r="AC167" s="100"/>
      <c r="AD167" s="100"/>
      <c r="AE167" s="101"/>
      <c r="AF167" s="100"/>
      <c r="AG167" s="100"/>
    </row>
    <row r="168" spans="1:33" x14ac:dyDescent="0.3">
      <c r="A168" s="69"/>
      <c r="B168" s="104"/>
      <c r="C168" s="100"/>
      <c r="D168" s="104"/>
      <c r="E168" s="104"/>
      <c r="F168" s="103"/>
      <c r="O168" s="107"/>
      <c r="P168" s="109"/>
      <c r="X168" s="100"/>
      <c r="Y168" s="100"/>
      <c r="Z168" s="100"/>
      <c r="AA168" s="100"/>
      <c r="AB168" s="100"/>
      <c r="AC168" s="100"/>
      <c r="AD168" s="100"/>
      <c r="AE168" s="101"/>
      <c r="AF168" s="100"/>
      <c r="AG168" s="100"/>
    </row>
    <row r="169" spans="1:33" x14ac:dyDescent="0.3">
      <c r="A169" s="69"/>
      <c r="B169" s="104"/>
      <c r="C169" s="100"/>
      <c r="D169" s="104"/>
      <c r="E169" s="104"/>
      <c r="F169" s="103"/>
      <c r="O169" s="107"/>
      <c r="P169" s="109"/>
      <c r="X169" s="100"/>
      <c r="Y169" s="100"/>
      <c r="Z169" s="100"/>
      <c r="AA169" s="100"/>
      <c r="AB169" s="100"/>
      <c r="AC169" s="100"/>
      <c r="AD169" s="100"/>
      <c r="AE169" s="101"/>
      <c r="AF169" s="100"/>
      <c r="AG169" s="100"/>
    </row>
    <row r="170" spans="1:33" x14ac:dyDescent="0.3">
      <c r="A170" s="69"/>
      <c r="B170" s="104"/>
      <c r="C170" s="100"/>
      <c r="D170" s="104"/>
      <c r="E170" s="104"/>
      <c r="F170" s="103"/>
      <c r="O170" s="107"/>
      <c r="P170" s="109"/>
      <c r="X170" s="100"/>
      <c r="Y170" s="100"/>
      <c r="Z170" s="102"/>
      <c r="AA170" s="100"/>
      <c r="AB170" s="100"/>
      <c r="AC170" s="100"/>
      <c r="AD170" s="100"/>
      <c r="AE170" s="101"/>
      <c r="AF170" s="100"/>
      <c r="AG170" s="100"/>
    </row>
    <row r="171" spans="1:33" x14ac:dyDescent="0.3">
      <c r="A171" s="69"/>
      <c r="B171" s="104"/>
      <c r="C171" s="100"/>
      <c r="D171" s="104"/>
      <c r="E171" s="104"/>
      <c r="F171" s="103"/>
      <c r="O171" s="107"/>
      <c r="P171" s="109"/>
      <c r="Q171" s="108"/>
      <c r="R171" s="107"/>
      <c r="X171" s="100"/>
      <c r="Y171" s="100"/>
      <c r="Z171" s="102"/>
      <c r="AA171" s="102"/>
      <c r="AB171" s="100"/>
      <c r="AC171" s="100"/>
      <c r="AD171" s="100"/>
      <c r="AE171" s="101"/>
      <c r="AF171" s="100"/>
      <c r="AG171" s="100"/>
    </row>
    <row r="172" spans="1:33" x14ac:dyDescent="0.3">
      <c r="A172" s="69"/>
      <c r="B172" s="104"/>
      <c r="C172" s="100"/>
      <c r="D172" s="104"/>
      <c r="E172" s="104"/>
      <c r="F172" s="103"/>
      <c r="O172" s="107"/>
      <c r="P172" s="109"/>
      <c r="Q172" s="108"/>
      <c r="R172" s="107"/>
      <c r="X172" s="100"/>
      <c r="Y172" s="100"/>
      <c r="Z172" s="102"/>
      <c r="AA172" s="102"/>
      <c r="AB172" s="100"/>
      <c r="AC172" s="100"/>
      <c r="AD172" s="100"/>
      <c r="AE172" s="101"/>
      <c r="AF172" s="100"/>
      <c r="AG172" s="100"/>
    </row>
    <row r="173" spans="1:33" x14ac:dyDescent="0.3">
      <c r="A173" s="69"/>
      <c r="B173" s="104"/>
      <c r="C173" s="100"/>
      <c r="D173" s="104"/>
      <c r="E173" s="104"/>
      <c r="F173" s="103"/>
      <c r="O173" s="107"/>
      <c r="P173" s="109"/>
      <c r="Q173" s="108"/>
      <c r="R173" s="107"/>
      <c r="X173" s="100"/>
      <c r="Y173" s="100"/>
      <c r="Z173" s="102"/>
      <c r="AA173" s="102"/>
      <c r="AB173" s="100"/>
      <c r="AC173" s="100"/>
      <c r="AD173" s="100"/>
      <c r="AE173" s="101"/>
      <c r="AF173" s="100"/>
      <c r="AG173" s="100"/>
    </row>
    <row r="174" spans="1:33" x14ac:dyDescent="0.3">
      <c r="A174" s="69"/>
      <c r="B174" s="104"/>
      <c r="C174" s="100"/>
      <c r="D174" s="104"/>
      <c r="E174" s="104"/>
      <c r="F174" s="103"/>
      <c r="O174" s="107"/>
      <c r="P174" s="109"/>
      <c r="Q174" s="108"/>
      <c r="R174" s="107"/>
      <c r="X174" s="100"/>
      <c r="Y174" s="100"/>
      <c r="Z174" s="102"/>
      <c r="AA174" s="102"/>
      <c r="AB174" s="100"/>
      <c r="AC174" s="100"/>
      <c r="AD174" s="100"/>
      <c r="AE174" s="101"/>
      <c r="AF174" s="100"/>
      <c r="AG174" s="100"/>
    </row>
    <row r="175" spans="1:33" x14ac:dyDescent="0.3">
      <c r="A175" s="69"/>
      <c r="B175" s="104"/>
      <c r="C175" s="100"/>
      <c r="D175" s="104"/>
      <c r="E175" s="104"/>
      <c r="F175" s="103"/>
      <c r="O175" s="107"/>
      <c r="P175" s="109"/>
      <c r="Q175" s="110"/>
      <c r="R175" s="107"/>
      <c r="X175" s="100"/>
      <c r="Y175" s="100"/>
      <c r="Z175" s="102"/>
      <c r="AA175" s="102"/>
      <c r="AB175" s="100"/>
      <c r="AC175" s="100"/>
      <c r="AD175" s="100"/>
      <c r="AE175" s="101"/>
      <c r="AF175" s="100"/>
      <c r="AG175" s="100"/>
    </row>
    <row r="176" spans="1:33" x14ac:dyDescent="0.3">
      <c r="A176" s="69"/>
      <c r="B176" s="104"/>
      <c r="C176" s="100"/>
      <c r="D176" s="104"/>
      <c r="E176" s="104"/>
      <c r="F176" s="103"/>
      <c r="O176" s="107"/>
      <c r="P176" s="109"/>
      <c r="Q176" s="108"/>
      <c r="R176" s="107"/>
      <c r="X176" s="100"/>
      <c r="Y176" s="100"/>
      <c r="Z176" s="102"/>
      <c r="AA176" s="102"/>
      <c r="AB176" s="100"/>
      <c r="AC176" s="100"/>
      <c r="AD176" s="100"/>
      <c r="AE176" s="101"/>
      <c r="AF176" s="100"/>
      <c r="AG176" s="100"/>
    </row>
    <row r="177" spans="1:33" x14ac:dyDescent="0.3">
      <c r="A177" s="69"/>
      <c r="B177" s="104"/>
      <c r="C177" s="100"/>
      <c r="D177" s="104"/>
      <c r="E177" s="104"/>
      <c r="F177" s="103"/>
      <c r="O177" s="107"/>
      <c r="P177" s="109"/>
      <c r="Q177" s="108"/>
      <c r="R177" s="107"/>
      <c r="X177" s="100"/>
      <c r="Y177" s="100"/>
      <c r="Z177" s="102"/>
      <c r="AA177" s="102"/>
      <c r="AB177" s="100"/>
      <c r="AC177" s="100"/>
      <c r="AD177" s="100"/>
      <c r="AE177" s="101"/>
      <c r="AF177" s="100"/>
      <c r="AG177" s="100"/>
    </row>
    <row r="178" spans="1:33" x14ac:dyDescent="0.3">
      <c r="A178" s="69"/>
      <c r="B178" s="104"/>
      <c r="C178" s="100"/>
      <c r="D178" s="104"/>
      <c r="E178" s="104"/>
      <c r="F178" s="103"/>
      <c r="O178" s="107"/>
      <c r="Q178" s="108"/>
      <c r="R178" s="107"/>
      <c r="X178" s="100"/>
      <c r="Y178" s="100"/>
      <c r="Z178" s="102"/>
      <c r="AA178" s="102"/>
      <c r="AB178" s="100"/>
      <c r="AC178" s="100"/>
      <c r="AD178" s="100"/>
      <c r="AE178" s="101"/>
      <c r="AF178" s="100"/>
      <c r="AG178" s="100"/>
    </row>
    <row r="179" spans="1:33" x14ac:dyDescent="0.3">
      <c r="A179" s="69"/>
      <c r="B179" s="104"/>
      <c r="C179" s="100"/>
      <c r="D179" s="104"/>
      <c r="E179" s="104"/>
      <c r="F179" s="103"/>
      <c r="Q179" s="108"/>
      <c r="R179" s="107"/>
      <c r="X179" s="100"/>
      <c r="Y179" s="100"/>
      <c r="Z179" s="102"/>
      <c r="AA179" s="102"/>
      <c r="AB179" s="100"/>
      <c r="AC179" s="100"/>
      <c r="AD179" s="100"/>
      <c r="AE179" s="101"/>
      <c r="AF179" s="100"/>
      <c r="AG179" s="100"/>
    </row>
    <row r="180" spans="1:33" x14ac:dyDescent="0.3">
      <c r="A180" s="69"/>
      <c r="B180" s="104"/>
      <c r="C180" s="100"/>
      <c r="D180" s="104"/>
      <c r="E180" s="104"/>
      <c r="F180" s="103"/>
      <c r="X180" s="100"/>
      <c r="Y180" s="100"/>
      <c r="Z180" s="100"/>
      <c r="AA180" s="100"/>
      <c r="AB180" s="100"/>
      <c r="AC180" s="100"/>
      <c r="AD180" s="100"/>
      <c r="AE180" s="101"/>
      <c r="AF180" s="100"/>
      <c r="AG180" s="100"/>
    </row>
    <row r="181" spans="1:33" x14ac:dyDescent="0.3">
      <c r="A181" s="69"/>
      <c r="B181" s="104"/>
      <c r="C181" s="100"/>
      <c r="D181" s="104"/>
      <c r="E181" s="104"/>
      <c r="F181" s="103"/>
      <c r="X181" s="100"/>
      <c r="Y181" s="100"/>
      <c r="Z181" s="106"/>
      <c r="AA181" s="100"/>
      <c r="AB181" s="100"/>
      <c r="AC181" s="100"/>
      <c r="AD181" s="100"/>
      <c r="AE181" s="101"/>
      <c r="AF181" s="100"/>
      <c r="AG181" s="100"/>
    </row>
    <row r="182" spans="1:33" x14ac:dyDescent="0.3">
      <c r="A182" s="69"/>
      <c r="B182" s="104"/>
      <c r="C182" s="100"/>
      <c r="D182" s="104"/>
      <c r="E182" s="104"/>
      <c r="F182" s="103"/>
      <c r="X182" s="100"/>
      <c r="Y182" s="100"/>
      <c r="Z182" s="102"/>
      <c r="AA182" s="101"/>
      <c r="AB182" s="100"/>
      <c r="AC182" s="100"/>
      <c r="AD182" s="100"/>
      <c r="AE182" s="101"/>
      <c r="AF182" s="100"/>
      <c r="AG182" s="100"/>
    </row>
    <row r="183" spans="1:33" x14ac:dyDescent="0.3">
      <c r="A183" s="69"/>
      <c r="B183" s="104"/>
      <c r="C183" s="100"/>
      <c r="D183" s="104"/>
      <c r="E183" s="104"/>
      <c r="F183" s="103"/>
      <c r="X183" s="100"/>
      <c r="Y183" s="100"/>
      <c r="Z183" s="102"/>
      <c r="AA183" s="101"/>
      <c r="AB183" s="100"/>
      <c r="AC183" s="100"/>
      <c r="AD183" s="100"/>
      <c r="AE183" s="101"/>
      <c r="AF183" s="100"/>
      <c r="AG183" s="100"/>
    </row>
    <row r="184" spans="1:33" x14ac:dyDescent="0.3">
      <c r="A184" s="69"/>
      <c r="B184" s="104"/>
      <c r="C184" s="100"/>
      <c r="D184" s="104"/>
      <c r="E184" s="104"/>
      <c r="F184" s="103"/>
      <c r="X184" s="100"/>
      <c r="Y184" s="100"/>
      <c r="Z184" s="102"/>
      <c r="AA184" s="101"/>
      <c r="AB184" s="100"/>
      <c r="AC184" s="100"/>
      <c r="AD184" s="100"/>
      <c r="AE184" s="101"/>
      <c r="AF184" s="100"/>
      <c r="AG184" s="100"/>
    </row>
    <row r="185" spans="1:33" x14ac:dyDescent="0.3">
      <c r="A185" s="69"/>
      <c r="B185" s="104"/>
      <c r="C185" s="100"/>
      <c r="D185" s="104"/>
      <c r="E185" s="104"/>
      <c r="F185" s="103"/>
      <c r="X185" s="100"/>
      <c r="Y185" s="100"/>
      <c r="Z185" s="102"/>
      <c r="AA185" s="101"/>
      <c r="AB185" s="100"/>
      <c r="AC185" s="101"/>
      <c r="AD185" s="102"/>
      <c r="AE185" s="101"/>
      <c r="AF185" s="100"/>
      <c r="AG185" s="100"/>
    </row>
    <row r="186" spans="1:33" x14ac:dyDescent="0.3">
      <c r="A186" s="69"/>
      <c r="B186" s="104"/>
      <c r="C186" s="100"/>
      <c r="D186" s="104"/>
      <c r="E186" s="104"/>
      <c r="F186" s="103"/>
      <c r="X186" s="100"/>
      <c r="Y186" s="100"/>
      <c r="Z186" s="102"/>
      <c r="AA186" s="101"/>
      <c r="AB186" s="100"/>
      <c r="AC186" s="101"/>
      <c r="AD186" s="102"/>
      <c r="AE186" s="101"/>
      <c r="AF186" s="100"/>
      <c r="AG186" s="100"/>
    </row>
    <row r="187" spans="1:33" x14ac:dyDescent="0.3">
      <c r="A187" s="69"/>
      <c r="B187" s="104"/>
      <c r="C187" s="100"/>
      <c r="D187" s="104"/>
      <c r="E187" s="104"/>
      <c r="F187" s="103"/>
      <c r="X187" s="100"/>
      <c r="Y187" s="100"/>
      <c r="Z187" s="102"/>
      <c r="AA187" s="101"/>
      <c r="AB187" s="100"/>
      <c r="AC187" s="101"/>
      <c r="AD187" s="102"/>
      <c r="AE187" s="101"/>
      <c r="AF187" s="100"/>
      <c r="AG187" s="100"/>
    </row>
    <row r="188" spans="1:33" x14ac:dyDescent="0.3">
      <c r="A188" s="69"/>
      <c r="B188" s="104"/>
      <c r="C188" s="100"/>
      <c r="D188" s="104"/>
      <c r="E188" s="104"/>
      <c r="F188" s="103"/>
      <c r="X188" s="100"/>
      <c r="Y188" s="100"/>
      <c r="Z188" s="102"/>
      <c r="AA188" s="101"/>
      <c r="AB188" s="105"/>
      <c r="AC188" s="101"/>
      <c r="AD188" s="102"/>
      <c r="AE188" s="101"/>
      <c r="AF188" s="102"/>
      <c r="AG188" s="100"/>
    </row>
    <row r="189" spans="1:33" x14ac:dyDescent="0.3">
      <c r="A189" s="69"/>
      <c r="B189" s="104"/>
      <c r="C189" s="100"/>
      <c r="D189" s="104"/>
      <c r="E189" s="104"/>
      <c r="F189" s="103"/>
      <c r="X189" s="100"/>
      <c r="Y189" s="100"/>
      <c r="Z189" s="102"/>
      <c r="AA189" s="101"/>
      <c r="AB189" s="105"/>
      <c r="AC189" s="101"/>
      <c r="AD189" s="102"/>
      <c r="AE189" s="101"/>
      <c r="AF189" s="102"/>
      <c r="AG189" s="100"/>
    </row>
    <row r="190" spans="1:33" x14ac:dyDescent="0.3">
      <c r="A190" s="69"/>
      <c r="B190" s="104"/>
      <c r="C190" s="100"/>
      <c r="D190" s="104"/>
      <c r="E190" s="104"/>
      <c r="F190" s="103"/>
      <c r="X190" s="100"/>
      <c r="Y190" s="100"/>
      <c r="Z190" s="102"/>
      <c r="AA190" s="101"/>
      <c r="AB190" s="105"/>
      <c r="AC190" s="101"/>
      <c r="AD190" s="102"/>
      <c r="AE190" s="101"/>
      <c r="AF190" s="102"/>
      <c r="AG190" s="100"/>
    </row>
    <row r="191" spans="1:33" x14ac:dyDescent="0.3">
      <c r="A191" s="69"/>
      <c r="B191" s="104"/>
      <c r="C191" s="100"/>
      <c r="D191" s="104"/>
      <c r="E191" s="104"/>
      <c r="F191" s="103"/>
      <c r="X191" s="100"/>
      <c r="Y191" s="100"/>
      <c r="Z191" s="100"/>
      <c r="AA191" s="100"/>
      <c r="AB191" s="105"/>
      <c r="AC191" s="101"/>
      <c r="AD191" s="102"/>
      <c r="AE191" s="101"/>
      <c r="AF191" s="102"/>
      <c r="AG191" s="100"/>
    </row>
    <row r="192" spans="1:33" x14ac:dyDescent="0.3">
      <c r="A192" s="69"/>
      <c r="B192" s="104"/>
      <c r="C192" s="100"/>
      <c r="D192" s="104"/>
      <c r="E192" s="104"/>
      <c r="F192" s="103"/>
      <c r="X192" s="100"/>
      <c r="Y192" s="100"/>
      <c r="Z192" s="100"/>
      <c r="AA192" s="100"/>
      <c r="AB192" s="105"/>
      <c r="AC192" s="101"/>
      <c r="AD192" s="102"/>
      <c r="AE192" s="101"/>
      <c r="AF192" s="102"/>
      <c r="AG192" s="100"/>
    </row>
    <row r="193" spans="1:37" x14ac:dyDescent="0.3">
      <c r="A193" s="69"/>
      <c r="B193" s="104"/>
      <c r="C193" s="100"/>
      <c r="D193" s="104"/>
      <c r="E193" s="104"/>
      <c r="F193" s="103"/>
      <c r="X193" s="100"/>
      <c r="Y193" s="100"/>
      <c r="Z193" s="100"/>
      <c r="AA193" s="100"/>
      <c r="AB193" s="100"/>
      <c r="AC193" s="101"/>
      <c r="AD193" s="102"/>
      <c r="AE193" s="101"/>
      <c r="AF193" s="102"/>
      <c r="AG193" s="100"/>
    </row>
    <row r="194" spans="1:37" x14ac:dyDescent="0.3">
      <c r="A194" s="69"/>
      <c r="B194" s="104"/>
      <c r="C194" s="100"/>
      <c r="D194" s="104"/>
      <c r="E194" s="104"/>
      <c r="F194" s="103"/>
      <c r="X194" s="100"/>
      <c r="Y194" s="100"/>
      <c r="Z194" s="100"/>
      <c r="AA194" s="100"/>
      <c r="AB194" s="100"/>
      <c r="AC194" s="100"/>
      <c r="AD194" s="100"/>
      <c r="AE194" s="101"/>
      <c r="AF194" s="102"/>
      <c r="AG194" s="100"/>
    </row>
    <row r="195" spans="1:37" x14ac:dyDescent="0.3">
      <c r="A195" s="69"/>
      <c r="B195" s="104"/>
      <c r="C195" s="100"/>
      <c r="D195" s="104"/>
      <c r="E195" s="104"/>
      <c r="F195" s="103"/>
      <c r="X195" s="100"/>
      <c r="Y195" s="100"/>
      <c r="Z195" s="100"/>
      <c r="AA195" s="100"/>
      <c r="AB195" s="100"/>
      <c r="AC195" s="100"/>
      <c r="AD195" s="100"/>
      <c r="AE195" s="101"/>
      <c r="AF195" s="102"/>
      <c r="AG195" s="100"/>
    </row>
    <row r="196" spans="1:37" x14ac:dyDescent="0.3">
      <c r="A196" s="69"/>
      <c r="B196" s="104"/>
      <c r="C196" s="100"/>
      <c r="D196" s="104"/>
      <c r="E196" s="104"/>
      <c r="F196" s="103"/>
      <c r="X196" s="100"/>
      <c r="Y196" s="100"/>
      <c r="Z196" s="100"/>
      <c r="AA196" s="100"/>
      <c r="AB196" s="100"/>
      <c r="AC196" s="100"/>
      <c r="AD196" s="100"/>
      <c r="AE196" s="101"/>
      <c r="AF196" s="102"/>
      <c r="AG196" s="100"/>
      <c r="AH196" s="100"/>
      <c r="AI196" s="100"/>
      <c r="AJ196" s="100"/>
      <c r="AK196" s="100"/>
    </row>
    <row r="197" spans="1:37" x14ac:dyDescent="0.3">
      <c r="A197" s="69"/>
      <c r="B197" s="104"/>
      <c r="C197" s="100"/>
      <c r="D197" s="104"/>
      <c r="E197" s="104"/>
      <c r="F197" s="103"/>
      <c r="X197" s="100"/>
      <c r="Y197" s="100"/>
      <c r="Z197" s="100"/>
      <c r="AA197" s="100"/>
      <c r="AB197" s="100"/>
      <c r="AC197" s="100"/>
      <c r="AD197" s="100"/>
      <c r="AE197" s="101"/>
      <c r="AF197" s="100"/>
      <c r="AG197" s="100"/>
      <c r="AH197" s="100"/>
      <c r="AI197" s="100"/>
      <c r="AJ197" s="100"/>
      <c r="AK197" s="100"/>
    </row>
    <row r="198" spans="1:37" x14ac:dyDescent="0.3">
      <c r="A198" s="69"/>
      <c r="B198" s="104"/>
      <c r="C198" s="100"/>
      <c r="D198" s="104"/>
      <c r="E198" s="104"/>
      <c r="F198" s="103"/>
      <c r="AD198" s="100"/>
      <c r="AE198" s="101"/>
      <c r="AF198" s="100"/>
      <c r="AG198" s="100"/>
      <c r="AH198" s="100"/>
      <c r="AI198" s="100"/>
      <c r="AJ198" s="100"/>
      <c r="AK198" s="100"/>
    </row>
    <row r="199" spans="1:37" x14ac:dyDescent="0.3">
      <c r="A199" s="69"/>
      <c r="B199" s="104"/>
      <c r="C199" s="100"/>
      <c r="D199" s="104"/>
      <c r="E199" s="104"/>
      <c r="F199" s="103"/>
      <c r="AD199" s="100"/>
      <c r="AE199" s="101"/>
      <c r="AF199" s="102"/>
      <c r="AG199" s="101"/>
      <c r="AH199" s="100"/>
      <c r="AI199" s="100"/>
      <c r="AJ199" s="100"/>
      <c r="AK199" s="100"/>
    </row>
    <row r="200" spans="1:37" x14ac:dyDescent="0.3">
      <c r="A200" s="69"/>
      <c r="B200" s="104"/>
      <c r="C200" s="100"/>
      <c r="D200" s="104"/>
      <c r="E200" s="104"/>
      <c r="F200" s="103"/>
      <c r="AD200" s="100"/>
      <c r="AE200" s="101"/>
      <c r="AF200" s="102"/>
      <c r="AG200" s="101"/>
      <c r="AH200" s="100"/>
      <c r="AI200" s="100"/>
      <c r="AJ200" s="100"/>
      <c r="AK200" s="100"/>
    </row>
    <row r="201" spans="1:37" x14ac:dyDescent="0.3">
      <c r="A201" s="69"/>
      <c r="B201" s="104"/>
      <c r="C201" s="100"/>
      <c r="D201" s="104"/>
      <c r="E201" s="104"/>
      <c r="F201" s="103"/>
      <c r="AD201" s="100"/>
      <c r="AE201" s="101"/>
      <c r="AF201" s="102"/>
      <c r="AG201" s="101"/>
      <c r="AH201" s="100"/>
      <c r="AI201" s="100"/>
      <c r="AJ201" s="100"/>
      <c r="AK201" s="100"/>
    </row>
    <row r="202" spans="1:37" x14ac:dyDescent="0.3">
      <c r="A202" s="69"/>
      <c r="B202" s="104"/>
      <c r="C202" s="100"/>
      <c r="D202" s="104"/>
      <c r="E202" s="104"/>
      <c r="F202" s="103"/>
      <c r="AD202" s="100"/>
      <c r="AE202" s="101"/>
      <c r="AF202" s="102"/>
      <c r="AG202" s="101"/>
      <c r="AH202" s="100"/>
      <c r="AI202" s="100"/>
      <c r="AJ202" s="100"/>
      <c r="AK202" s="100"/>
    </row>
    <row r="203" spans="1:37" x14ac:dyDescent="0.3">
      <c r="A203" s="69"/>
      <c r="B203" s="104"/>
      <c r="C203" s="100"/>
      <c r="D203" s="104"/>
      <c r="E203" s="104"/>
      <c r="F203" s="103"/>
      <c r="AD203" s="100"/>
      <c r="AE203" s="101"/>
      <c r="AF203" s="102"/>
      <c r="AG203" s="101"/>
      <c r="AH203" s="100"/>
      <c r="AI203" s="100"/>
      <c r="AJ203" s="100"/>
      <c r="AK203" s="100"/>
    </row>
    <row r="204" spans="1:37" x14ac:dyDescent="0.3">
      <c r="A204" s="69"/>
      <c r="B204" s="104"/>
      <c r="C204" s="100"/>
      <c r="D204" s="104"/>
      <c r="E204" s="104"/>
      <c r="F204" s="103"/>
      <c r="AD204" s="100"/>
      <c r="AE204" s="101"/>
      <c r="AF204" s="102"/>
      <c r="AG204" s="101"/>
      <c r="AH204" s="100"/>
      <c r="AI204" s="100"/>
      <c r="AJ204" s="100"/>
      <c r="AK204" s="100"/>
    </row>
    <row r="205" spans="1:37" x14ac:dyDescent="0.3">
      <c r="A205" s="100"/>
      <c r="B205" s="104"/>
      <c r="C205" s="100"/>
      <c r="D205" s="104"/>
      <c r="E205" s="104"/>
      <c r="F205" s="103"/>
      <c r="AD205" s="100"/>
      <c r="AE205" s="101"/>
      <c r="AF205" s="102"/>
      <c r="AG205" s="101"/>
      <c r="AH205" s="100"/>
      <c r="AI205" s="100"/>
      <c r="AJ205" s="100"/>
      <c r="AK205" s="100"/>
    </row>
    <row r="206" spans="1:37" x14ac:dyDescent="0.3">
      <c r="A206" s="100"/>
      <c r="B206" s="104"/>
      <c r="C206" s="100"/>
      <c r="D206" s="104"/>
      <c r="E206" s="104"/>
      <c r="F206" s="103"/>
      <c r="AD206" s="100"/>
      <c r="AE206" s="101"/>
      <c r="AF206" s="102"/>
      <c r="AG206" s="101"/>
      <c r="AH206" s="100"/>
      <c r="AI206" s="100"/>
      <c r="AJ206" s="100"/>
      <c r="AK206" s="100"/>
    </row>
    <row r="207" spans="1:37" x14ac:dyDescent="0.3">
      <c r="A207" s="100"/>
      <c r="B207" s="104"/>
      <c r="C207" s="100"/>
      <c r="D207" s="104"/>
      <c r="E207" s="104"/>
      <c r="F207" s="103"/>
      <c r="AD207" s="100"/>
      <c r="AE207" s="101"/>
      <c r="AF207" s="102"/>
      <c r="AG207" s="101"/>
      <c r="AH207" s="100"/>
      <c r="AI207" s="100"/>
      <c r="AJ207" s="100"/>
      <c r="AK207" s="100"/>
    </row>
    <row r="208" spans="1:37" x14ac:dyDescent="0.3">
      <c r="A208" s="100"/>
      <c r="B208" s="104"/>
      <c r="C208" s="100"/>
      <c r="D208" s="104"/>
      <c r="E208" s="104"/>
      <c r="F208" s="103"/>
      <c r="AD208" s="100"/>
      <c r="AE208" s="101"/>
      <c r="AF208" s="102"/>
      <c r="AG208" s="101"/>
      <c r="AH208" s="100"/>
      <c r="AI208" s="100"/>
      <c r="AJ208" s="100"/>
      <c r="AK208" s="100"/>
    </row>
    <row r="209" spans="1:37" x14ac:dyDescent="0.3">
      <c r="A209" s="100"/>
      <c r="B209" s="104"/>
      <c r="C209" s="100"/>
      <c r="D209" s="104"/>
      <c r="E209" s="104"/>
      <c r="F209" s="103"/>
      <c r="AD209" s="100"/>
      <c r="AE209" s="101"/>
      <c r="AF209" s="102"/>
      <c r="AG209" s="101"/>
      <c r="AH209" s="100"/>
      <c r="AI209" s="100"/>
      <c r="AJ209" s="100"/>
      <c r="AK209" s="100"/>
    </row>
    <row r="210" spans="1:37" x14ac:dyDescent="0.3">
      <c r="A210" s="100"/>
      <c r="B210" s="104"/>
      <c r="C210" s="100"/>
      <c r="D210" s="104"/>
      <c r="E210" s="104"/>
      <c r="F210" s="103"/>
      <c r="AD210" s="100"/>
      <c r="AE210" s="101"/>
      <c r="AF210" s="102"/>
      <c r="AG210" s="101"/>
      <c r="AH210" s="100"/>
      <c r="AI210" s="100"/>
      <c r="AJ210" s="100"/>
      <c r="AK210" s="100"/>
    </row>
    <row r="211" spans="1:37" x14ac:dyDescent="0.3">
      <c r="A211" s="100"/>
      <c r="B211" s="104"/>
      <c r="C211" s="100"/>
      <c r="D211" s="104"/>
      <c r="E211" s="104"/>
      <c r="F211" s="103"/>
      <c r="AD211" s="100"/>
      <c r="AE211" s="101"/>
      <c r="AF211" s="102"/>
      <c r="AG211" s="101"/>
      <c r="AH211" s="100"/>
      <c r="AI211" s="100"/>
      <c r="AJ211" s="100"/>
      <c r="AK211" s="100"/>
    </row>
    <row r="212" spans="1:37" x14ac:dyDescent="0.3">
      <c r="A212" s="100"/>
      <c r="B212" s="104"/>
      <c r="C212" s="100"/>
      <c r="D212" s="104"/>
      <c r="E212" s="104"/>
      <c r="F212" s="103"/>
      <c r="AD212" s="100"/>
      <c r="AE212" s="101"/>
      <c r="AF212" s="102"/>
      <c r="AG212" s="101"/>
      <c r="AH212" s="100"/>
      <c r="AI212" s="100"/>
      <c r="AJ212" s="100"/>
      <c r="AK212" s="100"/>
    </row>
    <row r="213" spans="1:37" x14ac:dyDescent="0.3">
      <c r="A213" s="100"/>
      <c r="B213" s="104"/>
      <c r="C213" s="100"/>
      <c r="D213" s="104"/>
      <c r="E213" s="104"/>
      <c r="F213" s="103"/>
      <c r="AD213" s="100"/>
      <c r="AE213" s="101"/>
      <c r="AF213" s="102"/>
      <c r="AG213" s="101"/>
      <c r="AH213" s="100"/>
      <c r="AI213" s="100"/>
      <c r="AJ213" s="100"/>
      <c r="AK213" s="100"/>
    </row>
    <row r="214" spans="1:37" x14ac:dyDescent="0.3">
      <c r="A214" s="100"/>
      <c r="B214" s="104"/>
      <c r="C214" s="100"/>
      <c r="D214" s="104"/>
      <c r="E214" s="104"/>
      <c r="F214" s="103"/>
      <c r="AD214" s="100"/>
      <c r="AE214" s="101"/>
      <c r="AF214" s="102"/>
      <c r="AG214" s="101"/>
      <c r="AH214" s="100"/>
      <c r="AI214" s="100"/>
      <c r="AJ214" s="100"/>
      <c r="AK214" s="100"/>
    </row>
    <row r="215" spans="1:37" x14ac:dyDescent="0.3">
      <c r="A215" s="100"/>
      <c r="B215" s="104"/>
      <c r="C215" s="100"/>
      <c r="D215" s="104"/>
      <c r="E215" s="104"/>
      <c r="F215" s="103"/>
      <c r="AD215" s="100"/>
      <c r="AE215" s="101"/>
      <c r="AF215" s="102"/>
      <c r="AG215" s="101"/>
      <c r="AH215" s="100"/>
      <c r="AI215" s="100"/>
      <c r="AJ215" s="100"/>
      <c r="AK215" s="100"/>
    </row>
    <row r="216" spans="1:37" x14ac:dyDescent="0.3">
      <c r="A216" s="100"/>
      <c r="B216" s="104"/>
      <c r="C216" s="100"/>
      <c r="D216" s="104"/>
      <c r="E216" s="104"/>
      <c r="F216" s="103"/>
      <c r="AD216" s="100"/>
      <c r="AE216" s="101"/>
      <c r="AF216" s="102"/>
      <c r="AG216" s="101"/>
      <c r="AH216" s="100"/>
      <c r="AI216" s="100"/>
      <c r="AJ216" s="100"/>
      <c r="AK216" s="100"/>
    </row>
    <row r="217" spans="1:37" x14ac:dyDescent="0.3">
      <c r="A217" s="100"/>
      <c r="B217" s="104"/>
      <c r="C217" s="100"/>
      <c r="D217" s="104"/>
      <c r="E217" s="104"/>
      <c r="F217" s="103"/>
      <c r="AD217" s="100"/>
      <c r="AE217" s="101"/>
      <c r="AF217" s="102"/>
      <c r="AG217" s="101"/>
      <c r="AH217" s="100"/>
      <c r="AI217" s="100"/>
      <c r="AJ217" s="100"/>
      <c r="AK217" s="100"/>
    </row>
    <row r="218" spans="1:37" x14ac:dyDescent="0.3">
      <c r="A218" s="100"/>
      <c r="B218" s="104"/>
      <c r="C218" s="100"/>
      <c r="D218" s="104"/>
      <c r="E218" s="104"/>
      <c r="F218" s="103"/>
      <c r="AD218" s="100"/>
      <c r="AE218" s="101"/>
      <c r="AF218" s="102"/>
      <c r="AG218" s="101"/>
      <c r="AH218" s="100"/>
      <c r="AI218" s="100"/>
      <c r="AJ218" s="100"/>
      <c r="AK218" s="100"/>
    </row>
    <row r="219" spans="1:37" x14ac:dyDescent="0.3">
      <c r="A219" s="100"/>
      <c r="B219" s="104"/>
      <c r="C219" s="100"/>
      <c r="D219" s="104"/>
      <c r="E219" s="104"/>
      <c r="F219" s="103"/>
      <c r="AD219" s="100"/>
      <c r="AE219" s="101"/>
      <c r="AF219" s="102"/>
      <c r="AG219" s="101"/>
      <c r="AH219" s="100"/>
      <c r="AI219" s="100"/>
      <c r="AJ219" s="100"/>
      <c r="AK219" s="100"/>
    </row>
    <row r="220" spans="1:37" x14ac:dyDescent="0.3">
      <c r="A220" s="100"/>
      <c r="B220" s="104"/>
      <c r="C220" s="100"/>
      <c r="D220" s="104"/>
      <c r="E220" s="104"/>
      <c r="F220" s="103"/>
      <c r="AD220" s="100"/>
      <c r="AE220" s="101"/>
      <c r="AF220" s="102"/>
      <c r="AG220" s="101"/>
      <c r="AH220" s="100"/>
      <c r="AI220" s="100"/>
      <c r="AJ220" s="100"/>
      <c r="AK220" s="100"/>
    </row>
    <row r="221" spans="1:37" x14ac:dyDescent="0.3">
      <c r="A221" s="100"/>
      <c r="B221" s="104"/>
      <c r="C221" s="100"/>
      <c r="D221" s="104"/>
      <c r="E221" s="104"/>
      <c r="F221" s="103"/>
      <c r="AD221" s="100"/>
      <c r="AE221" s="101"/>
      <c r="AF221" s="102"/>
      <c r="AG221" s="101"/>
      <c r="AH221" s="100"/>
      <c r="AI221" s="100"/>
      <c r="AJ221" s="100"/>
      <c r="AK221" s="100"/>
    </row>
    <row r="222" spans="1:37" x14ac:dyDescent="0.3">
      <c r="A222" s="100"/>
      <c r="B222" s="104"/>
      <c r="C222" s="100"/>
      <c r="D222" s="104"/>
      <c r="E222" s="104"/>
      <c r="F222" s="103"/>
      <c r="AD222" s="100"/>
      <c r="AE222" s="101"/>
      <c r="AF222" s="102"/>
      <c r="AG222" s="101"/>
      <c r="AH222" s="100"/>
      <c r="AI222" s="100"/>
      <c r="AJ222" s="100"/>
      <c r="AK222" s="100"/>
    </row>
    <row r="223" spans="1:37" x14ac:dyDescent="0.3">
      <c r="A223" s="100"/>
      <c r="B223" s="104"/>
      <c r="C223" s="100"/>
      <c r="D223" s="104"/>
      <c r="E223" s="104"/>
      <c r="F223" s="103"/>
      <c r="AD223" s="100"/>
      <c r="AE223" s="101"/>
      <c r="AF223" s="102"/>
      <c r="AG223" s="101"/>
      <c r="AH223" s="100"/>
      <c r="AI223" s="100"/>
      <c r="AJ223" s="100"/>
      <c r="AK223" s="100"/>
    </row>
    <row r="224" spans="1:37" x14ac:dyDescent="0.3">
      <c r="A224" s="100"/>
      <c r="B224" s="104"/>
      <c r="C224" s="100"/>
      <c r="D224" s="104"/>
      <c r="E224" s="104"/>
      <c r="F224" s="103"/>
      <c r="AD224" s="100"/>
      <c r="AE224" s="101"/>
      <c r="AF224" s="102"/>
      <c r="AG224" s="101"/>
      <c r="AH224" s="100"/>
      <c r="AI224" s="100"/>
      <c r="AJ224" s="100"/>
      <c r="AK224" s="100"/>
    </row>
    <row r="225" spans="1:37" x14ac:dyDescent="0.3">
      <c r="A225" s="100"/>
      <c r="B225" s="104"/>
      <c r="C225" s="100"/>
      <c r="D225" s="104"/>
      <c r="E225" s="104"/>
      <c r="F225" s="103"/>
      <c r="AD225" s="100"/>
      <c r="AE225" s="101"/>
      <c r="AF225" s="102"/>
      <c r="AG225" s="101"/>
      <c r="AH225" s="100"/>
      <c r="AI225" s="100"/>
      <c r="AJ225" s="100"/>
      <c r="AK225" s="100"/>
    </row>
    <row r="226" spans="1:37" x14ac:dyDescent="0.3">
      <c r="A226" s="100"/>
      <c r="B226" s="104"/>
      <c r="C226" s="100"/>
      <c r="D226" s="104"/>
      <c r="E226" s="104"/>
      <c r="F226" s="103"/>
      <c r="AD226" s="100"/>
      <c r="AE226" s="101"/>
      <c r="AF226" s="102"/>
      <c r="AG226" s="101"/>
      <c r="AH226" s="100"/>
      <c r="AI226" s="100"/>
      <c r="AJ226" s="100"/>
      <c r="AK226" s="100"/>
    </row>
    <row r="227" spans="1:37" x14ac:dyDescent="0.3">
      <c r="A227" s="100"/>
      <c r="B227" s="104"/>
      <c r="C227" s="100"/>
      <c r="D227" s="104"/>
      <c r="E227" s="104"/>
      <c r="F227" s="103"/>
      <c r="AD227" s="100"/>
      <c r="AE227" s="101"/>
      <c r="AF227" s="102"/>
      <c r="AG227" s="101"/>
      <c r="AH227" s="100"/>
      <c r="AI227" s="100"/>
      <c r="AJ227" s="100"/>
      <c r="AK227" s="100"/>
    </row>
    <row r="228" spans="1:37" x14ac:dyDescent="0.3">
      <c r="A228" s="100"/>
      <c r="B228" s="104"/>
      <c r="C228" s="100"/>
      <c r="D228" s="104"/>
      <c r="E228" s="104"/>
      <c r="F228" s="103"/>
      <c r="AD228" s="100"/>
      <c r="AE228" s="101"/>
      <c r="AF228" s="102"/>
      <c r="AG228" s="101"/>
      <c r="AH228" s="100"/>
      <c r="AI228" s="100"/>
      <c r="AJ228" s="100"/>
      <c r="AK228" s="100"/>
    </row>
    <row r="229" spans="1:37" x14ac:dyDescent="0.3">
      <c r="A229" s="100"/>
      <c r="B229" s="104"/>
      <c r="C229" s="100"/>
      <c r="D229" s="104"/>
      <c r="E229" s="104"/>
      <c r="F229" s="103"/>
      <c r="AD229" s="100"/>
      <c r="AE229" s="101"/>
      <c r="AF229" s="102"/>
      <c r="AG229" s="101"/>
      <c r="AH229" s="100"/>
      <c r="AI229" s="100"/>
      <c r="AJ229" s="100"/>
      <c r="AK229" s="100"/>
    </row>
    <row r="230" spans="1:37" x14ac:dyDescent="0.3">
      <c r="A230" s="100"/>
      <c r="B230" s="104"/>
      <c r="C230" s="100"/>
      <c r="D230" s="104"/>
      <c r="E230" s="104"/>
      <c r="F230" s="103"/>
      <c r="AD230" s="100"/>
      <c r="AE230" s="101"/>
      <c r="AF230" s="102"/>
      <c r="AG230" s="101"/>
      <c r="AH230" s="100"/>
      <c r="AI230" s="100"/>
      <c r="AJ230" s="100"/>
      <c r="AK230" s="100"/>
    </row>
    <row r="231" spans="1:37" x14ac:dyDescent="0.3">
      <c r="A231" s="100"/>
      <c r="B231" s="104"/>
      <c r="C231" s="100"/>
      <c r="D231" s="104"/>
      <c r="E231" s="104"/>
      <c r="F231" s="103"/>
      <c r="AD231" s="100"/>
      <c r="AE231" s="101"/>
      <c r="AF231" s="102"/>
      <c r="AG231" s="101"/>
      <c r="AH231" s="100"/>
      <c r="AI231" s="100"/>
      <c r="AJ231" s="100"/>
      <c r="AK231" s="100"/>
    </row>
    <row r="232" spans="1:37" x14ac:dyDescent="0.3">
      <c r="A232" s="100"/>
      <c r="B232" s="104"/>
      <c r="C232" s="100"/>
      <c r="D232" s="104"/>
      <c r="E232" s="104"/>
      <c r="F232" s="103"/>
      <c r="AD232" s="100"/>
      <c r="AE232" s="101"/>
      <c r="AF232" s="100"/>
      <c r="AG232" s="100"/>
      <c r="AH232" s="100"/>
      <c r="AI232" s="100"/>
      <c r="AJ232" s="100"/>
      <c r="AK232" s="100"/>
    </row>
    <row r="233" spans="1:37" x14ac:dyDescent="0.3">
      <c r="A233" s="100"/>
      <c r="B233" s="104"/>
      <c r="C233" s="100"/>
      <c r="D233" s="104"/>
      <c r="E233" s="104"/>
      <c r="F233" s="103"/>
      <c r="AD233" s="100"/>
      <c r="AE233" s="101"/>
      <c r="AF233" s="102"/>
      <c r="AG233" s="101"/>
      <c r="AH233" s="100"/>
      <c r="AI233" s="100"/>
      <c r="AJ233" s="100"/>
      <c r="AK233" s="100"/>
    </row>
    <row r="234" spans="1:37" x14ac:dyDescent="0.3">
      <c r="A234" s="100"/>
      <c r="B234" s="104"/>
      <c r="C234" s="100"/>
      <c r="D234" s="104"/>
      <c r="E234" s="104"/>
      <c r="F234" s="103"/>
      <c r="AD234" s="100"/>
      <c r="AE234" s="101"/>
      <c r="AF234" s="102"/>
      <c r="AG234" s="101"/>
      <c r="AH234" s="100"/>
      <c r="AI234" s="100"/>
      <c r="AJ234" s="100"/>
      <c r="AK234" s="100"/>
    </row>
    <row r="235" spans="1:37" x14ac:dyDescent="0.3">
      <c r="A235" s="100"/>
      <c r="B235" s="104"/>
      <c r="C235" s="100"/>
      <c r="D235" s="104"/>
      <c r="E235" s="104"/>
      <c r="F235" s="103"/>
      <c r="AD235" s="100"/>
      <c r="AE235" s="101"/>
      <c r="AF235" s="102"/>
      <c r="AG235" s="101"/>
      <c r="AH235" s="100"/>
      <c r="AI235" s="100"/>
      <c r="AJ235" s="100"/>
      <c r="AK235" s="100"/>
    </row>
    <row r="236" spans="1:37" x14ac:dyDescent="0.3">
      <c r="AD236" s="100"/>
      <c r="AE236" s="101"/>
      <c r="AF236" s="102"/>
      <c r="AG236" s="101"/>
      <c r="AH236" s="100"/>
      <c r="AI236" s="100"/>
      <c r="AJ236" s="100"/>
      <c r="AK236" s="100"/>
    </row>
    <row r="237" spans="1:37" x14ac:dyDescent="0.3">
      <c r="AD237" s="100"/>
      <c r="AE237" s="101"/>
      <c r="AF237" s="102"/>
      <c r="AG237" s="101"/>
      <c r="AH237" s="100"/>
      <c r="AI237" s="100"/>
      <c r="AJ237" s="100"/>
      <c r="AK237" s="100"/>
    </row>
    <row r="238" spans="1:37" x14ac:dyDescent="0.3">
      <c r="AD238" s="100"/>
      <c r="AE238" s="101"/>
      <c r="AF238" s="102"/>
      <c r="AG238" s="101"/>
      <c r="AH238" s="100"/>
      <c r="AI238" s="100"/>
      <c r="AJ238" s="100"/>
      <c r="AK238" s="100"/>
    </row>
    <row r="239" spans="1:37" x14ac:dyDescent="0.3">
      <c r="AD239" s="100"/>
      <c r="AE239" s="101"/>
      <c r="AF239" s="102"/>
      <c r="AG239" s="101"/>
      <c r="AH239" s="100"/>
      <c r="AI239" s="100"/>
      <c r="AJ239" s="100"/>
      <c r="AK239" s="100"/>
    </row>
    <row r="240" spans="1:37" x14ac:dyDescent="0.3">
      <c r="AD240" s="100"/>
      <c r="AE240" s="101"/>
      <c r="AF240" s="102"/>
      <c r="AG240" s="101"/>
      <c r="AH240" s="100"/>
      <c r="AI240" s="100"/>
      <c r="AJ240" s="100"/>
      <c r="AK240" s="100"/>
    </row>
    <row r="241" spans="30:37" x14ac:dyDescent="0.3">
      <c r="AD241" s="100"/>
      <c r="AE241" s="101"/>
      <c r="AF241" s="102"/>
      <c r="AG241" s="101"/>
      <c r="AH241" s="100"/>
      <c r="AI241" s="100"/>
      <c r="AJ241" s="100"/>
      <c r="AK241" s="100"/>
    </row>
    <row r="242" spans="30:37" x14ac:dyDescent="0.3">
      <c r="AD242" s="100"/>
      <c r="AE242" s="101"/>
      <c r="AF242" s="102"/>
      <c r="AG242" s="101"/>
      <c r="AH242" s="100"/>
      <c r="AI242" s="100"/>
      <c r="AJ242" s="100"/>
      <c r="AK242" s="100"/>
    </row>
    <row r="243" spans="30:37" x14ac:dyDescent="0.3">
      <c r="AD243" s="100"/>
      <c r="AE243" s="101"/>
      <c r="AF243" s="102"/>
      <c r="AG243" s="101"/>
      <c r="AH243" s="100"/>
      <c r="AI243" s="100"/>
      <c r="AJ243" s="100"/>
      <c r="AK243" s="100"/>
    </row>
    <row r="244" spans="30:37" x14ac:dyDescent="0.3">
      <c r="AD244" s="100"/>
      <c r="AE244" s="101"/>
      <c r="AF244" s="102"/>
      <c r="AG244" s="101"/>
      <c r="AH244" s="100"/>
      <c r="AI244" s="100"/>
      <c r="AJ244" s="100"/>
      <c r="AK244" s="100"/>
    </row>
    <row r="245" spans="30:37" x14ac:dyDescent="0.3">
      <c r="AD245" s="100"/>
      <c r="AE245" s="101"/>
      <c r="AF245" s="102"/>
      <c r="AG245" s="101"/>
      <c r="AH245" s="100"/>
      <c r="AI245" s="100"/>
      <c r="AJ245" s="100"/>
      <c r="AK245" s="100"/>
    </row>
    <row r="246" spans="30:37" x14ac:dyDescent="0.3">
      <c r="AD246" s="100"/>
      <c r="AE246" s="101"/>
      <c r="AF246" s="102"/>
      <c r="AG246" s="101"/>
      <c r="AH246" s="100"/>
      <c r="AI246" s="100"/>
      <c r="AJ246" s="100"/>
      <c r="AK246" s="100"/>
    </row>
    <row r="247" spans="30:37" x14ac:dyDescent="0.3">
      <c r="AD247" s="100"/>
      <c r="AE247" s="101"/>
      <c r="AF247" s="102"/>
      <c r="AG247" s="101"/>
      <c r="AH247" s="100"/>
      <c r="AI247" s="100"/>
      <c r="AJ247" s="100"/>
      <c r="AK247" s="100"/>
    </row>
    <row r="248" spans="30:37" x14ac:dyDescent="0.3">
      <c r="AD248" s="100"/>
      <c r="AE248" s="101"/>
      <c r="AF248" s="102"/>
      <c r="AG248" s="101"/>
      <c r="AH248" s="100"/>
      <c r="AI248" s="100"/>
      <c r="AJ248" s="100"/>
      <c r="AK248" s="100"/>
    </row>
    <row r="249" spans="30:37" x14ac:dyDescent="0.3">
      <c r="AD249" s="100"/>
      <c r="AE249" s="101"/>
      <c r="AF249" s="102"/>
      <c r="AG249" s="101"/>
      <c r="AH249" s="100"/>
      <c r="AI249" s="100"/>
      <c r="AJ249" s="100"/>
      <c r="AK249" s="100"/>
    </row>
    <row r="250" spans="30:37" x14ac:dyDescent="0.3">
      <c r="AD250" s="100"/>
      <c r="AE250" s="101"/>
      <c r="AF250" s="102"/>
      <c r="AG250" s="101"/>
      <c r="AH250" s="100"/>
      <c r="AI250" s="100"/>
      <c r="AJ250" s="100"/>
      <c r="AK250" s="100"/>
    </row>
    <row r="251" spans="30:37" x14ac:dyDescent="0.3">
      <c r="AD251" s="100"/>
      <c r="AE251" s="101"/>
      <c r="AF251" s="102"/>
      <c r="AG251" s="101"/>
      <c r="AH251" s="100"/>
      <c r="AI251" s="100"/>
      <c r="AJ251" s="100"/>
      <c r="AK251" s="100"/>
    </row>
    <row r="252" spans="30:37" x14ac:dyDescent="0.3">
      <c r="AD252" s="100"/>
      <c r="AE252" s="101"/>
      <c r="AF252" s="102"/>
      <c r="AG252" s="101"/>
      <c r="AH252" s="100"/>
      <c r="AI252" s="100"/>
      <c r="AJ252" s="100"/>
      <c r="AK252" s="100"/>
    </row>
    <row r="253" spans="30:37" x14ac:dyDescent="0.3">
      <c r="AD253" s="100"/>
      <c r="AE253" s="101"/>
      <c r="AF253" s="102"/>
      <c r="AG253" s="101"/>
      <c r="AH253" s="100"/>
      <c r="AI253" s="100"/>
      <c r="AJ253" s="100"/>
      <c r="AK253" s="100"/>
    </row>
    <row r="254" spans="30:37" x14ac:dyDescent="0.3">
      <c r="AD254" s="100"/>
      <c r="AE254" s="101"/>
      <c r="AF254" s="102"/>
      <c r="AG254" s="101"/>
      <c r="AH254" s="100"/>
      <c r="AI254" s="100"/>
      <c r="AJ254" s="100"/>
      <c r="AK254" s="100"/>
    </row>
    <row r="255" spans="30:37" x14ac:dyDescent="0.3">
      <c r="AD255" s="100"/>
      <c r="AE255" s="101"/>
      <c r="AF255" s="102"/>
      <c r="AG255" s="101"/>
      <c r="AH255" s="100"/>
      <c r="AI255" s="100"/>
      <c r="AJ255" s="100"/>
      <c r="AK255" s="100"/>
    </row>
    <row r="256" spans="30:37" x14ac:dyDescent="0.3">
      <c r="AD256" s="100"/>
      <c r="AE256" s="101"/>
      <c r="AF256" s="102"/>
      <c r="AG256" s="101"/>
      <c r="AH256" s="100"/>
      <c r="AI256" s="100"/>
      <c r="AJ256" s="100"/>
      <c r="AK256" s="100"/>
    </row>
    <row r="257" spans="30:37" x14ac:dyDescent="0.3">
      <c r="AD257" s="100"/>
      <c r="AE257" s="101"/>
      <c r="AF257" s="102"/>
      <c r="AG257" s="101"/>
      <c r="AH257" s="100"/>
      <c r="AI257" s="100"/>
      <c r="AJ257" s="100"/>
      <c r="AK257" s="100"/>
    </row>
    <row r="258" spans="30:37" x14ac:dyDescent="0.3">
      <c r="AD258" s="100"/>
      <c r="AE258" s="101"/>
      <c r="AF258" s="102"/>
      <c r="AG258" s="101"/>
      <c r="AH258" s="100"/>
      <c r="AI258" s="100"/>
      <c r="AJ258" s="100"/>
      <c r="AK258" s="100"/>
    </row>
    <row r="259" spans="30:37" x14ac:dyDescent="0.3">
      <c r="AD259" s="100"/>
      <c r="AE259" s="101"/>
      <c r="AF259" s="102"/>
      <c r="AG259" s="101"/>
      <c r="AH259" s="100"/>
      <c r="AI259" s="100"/>
      <c r="AJ259" s="100"/>
      <c r="AK259" s="100"/>
    </row>
    <row r="260" spans="30:37" x14ac:dyDescent="0.3">
      <c r="AD260" s="100"/>
      <c r="AE260" s="101"/>
      <c r="AF260" s="102"/>
      <c r="AG260" s="101"/>
      <c r="AH260" s="100"/>
      <c r="AI260" s="100"/>
      <c r="AJ260" s="100"/>
      <c r="AK260" s="100"/>
    </row>
    <row r="261" spans="30:37" x14ac:dyDescent="0.3">
      <c r="AD261" s="100"/>
      <c r="AE261" s="101"/>
      <c r="AF261" s="102"/>
      <c r="AG261" s="101"/>
      <c r="AH261" s="100"/>
      <c r="AI261" s="100"/>
      <c r="AJ261" s="100"/>
      <c r="AK261" s="100"/>
    </row>
    <row r="262" spans="30:37" x14ac:dyDescent="0.3">
      <c r="AD262" s="100"/>
      <c r="AE262" s="101"/>
      <c r="AF262" s="102"/>
      <c r="AG262" s="101"/>
      <c r="AH262" s="100"/>
      <c r="AI262" s="100"/>
      <c r="AJ262" s="100"/>
      <c r="AK262" s="100"/>
    </row>
    <row r="263" spans="30:37" x14ac:dyDescent="0.3">
      <c r="AD263" s="100"/>
      <c r="AE263" s="101"/>
      <c r="AF263" s="102"/>
      <c r="AG263" s="101"/>
      <c r="AH263" s="100"/>
      <c r="AI263" s="100"/>
      <c r="AJ263" s="100"/>
      <c r="AK263" s="100"/>
    </row>
    <row r="264" spans="30:37" x14ac:dyDescent="0.3">
      <c r="AD264" s="100"/>
      <c r="AE264" s="101"/>
      <c r="AF264" s="102"/>
      <c r="AG264" s="101"/>
      <c r="AH264" s="100"/>
      <c r="AI264" s="100"/>
      <c r="AJ264" s="100"/>
      <c r="AK264" s="100"/>
    </row>
    <row r="265" spans="30:37" x14ac:dyDescent="0.3">
      <c r="AD265" s="100"/>
      <c r="AE265" s="101"/>
      <c r="AF265" s="102"/>
      <c r="AG265" s="101"/>
      <c r="AH265" s="100"/>
      <c r="AI265" s="100"/>
      <c r="AJ265" s="100"/>
      <c r="AK265" s="100"/>
    </row>
    <row r="266" spans="30:37" x14ac:dyDescent="0.3">
      <c r="AD266" s="100"/>
      <c r="AE266" s="101"/>
      <c r="AF266" s="100"/>
      <c r="AG266" s="100"/>
      <c r="AH266" s="100"/>
      <c r="AI266" s="100"/>
      <c r="AJ266" s="100"/>
      <c r="AK266" s="100"/>
    </row>
    <row r="267" spans="30:37" x14ac:dyDescent="0.3">
      <c r="AD267" s="100"/>
      <c r="AE267" s="101"/>
      <c r="AF267" s="100"/>
      <c r="AG267" s="100"/>
      <c r="AH267" s="100"/>
      <c r="AI267" s="100"/>
      <c r="AJ267" s="100"/>
      <c r="AK267" s="100"/>
    </row>
    <row r="268" spans="30:37" x14ac:dyDescent="0.3">
      <c r="AD268" s="100"/>
      <c r="AE268" s="101"/>
      <c r="AF268" s="100"/>
      <c r="AG268" s="100"/>
      <c r="AH268" s="100"/>
      <c r="AI268" s="100"/>
      <c r="AJ268" s="100"/>
      <c r="AK268" s="100"/>
    </row>
    <row r="269" spans="30:37" x14ac:dyDescent="0.3">
      <c r="AD269" s="100"/>
      <c r="AE269" s="101"/>
      <c r="AF269" s="100"/>
      <c r="AG269" s="100"/>
      <c r="AH269" s="100"/>
      <c r="AI269" s="100"/>
      <c r="AJ269" s="100"/>
      <c r="AK269" s="100"/>
    </row>
    <row r="270" spans="30:37" x14ac:dyDescent="0.3">
      <c r="AD270" s="100"/>
      <c r="AE270" s="101"/>
      <c r="AF270" s="100"/>
      <c r="AG270" s="100"/>
      <c r="AH270" s="100"/>
      <c r="AI270" s="100"/>
      <c r="AJ270" s="100"/>
      <c r="AK270" s="100"/>
    </row>
    <row r="271" spans="30:37" x14ac:dyDescent="0.3">
      <c r="AD271" s="100"/>
      <c r="AE271" s="101"/>
      <c r="AF271" s="100"/>
      <c r="AG271" s="100"/>
      <c r="AH271" s="100"/>
      <c r="AI271" s="100"/>
      <c r="AJ271" s="100"/>
      <c r="AK271" s="100"/>
    </row>
    <row r="272" spans="30:37" x14ac:dyDescent="0.3">
      <c r="AD272" s="100"/>
      <c r="AE272" s="101"/>
      <c r="AF272" s="100"/>
      <c r="AG272" s="100"/>
      <c r="AH272" s="100"/>
      <c r="AI272" s="100"/>
      <c r="AJ272" s="100"/>
      <c r="AK272" s="100"/>
    </row>
    <row r="273" spans="30:37" x14ac:dyDescent="0.3">
      <c r="AD273" s="100"/>
      <c r="AE273" s="101"/>
      <c r="AF273" s="100"/>
      <c r="AG273" s="100"/>
      <c r="AH273" s="100"/>
      <c r="AI273" s="100"/>
      <c r="AJ273" s="100"/>
      <c r="AK273" s="100"/>
    </row>
    <row r="274" spans="30:37" x14ac:dyDescent="0.3">
      <c r="AD274" s="100"/>
      <c r="AE274" s="101"/>
      <c r="AF274" s="100"/>
      <c r="AG274" s="100"/>
      <c r="AH274" s="100"/>
      <c r="AI274" s="100"/>
      <c r="AJ274" s="100"/>
      <c r="AK274" s="100"/>
    </row>
    <row r="275" spans="30:37" x14ac:dyDescent="0.3">
      <c r="AD275" s="100"/>
      <c r="AE275" s="101"/>
      <c r="AF275" s="100"/>
      <c r="AG275" s="100"/>
      <c r="AH275" s="100"/>
      <c r="AI275" s="100"/>
      <c r="AJ275" s="100"/>
      <c r="AK275" s="100"/>
    </row>
    <row r="276" spans="30:37" x14ac:dyDescent="0.3">
      <c r="AD276" s="100"/>
      <c r="AE276" s="101"/>
      <c r="AF276" s="100"/>
      <c r="AG276" s="100"/>
      <c r="AH276" s="100"/>
      <c r="AI276" s="100"/>
      <c r="AJ276" s="100"/>
      <c r="AK276" s="100"/>
    </row>
    <row r="277" spans="30:37" x14ac:dyDescent="0.3">
      <c r="AD277" s="100"/>
      <c r="AE277" s="101"/>
      <c r="AF277" s="100"/>
      <c r="AG277" s="100"/>
      <c r="AH277" s="100"/>
      <c r="AI277" s="100"/>
      <c r="AJ277" s="100"/>
      <c r="AK277" s="100"/>
    </row>
    <row r="278" spans="30:37" x14ac:dyDescent="0.3">
      <c r="AD278" s="100"/>
      <c r="AE278" s="101"/>
      <c r="AF278" s="100"/>
      <c r="AG278" s="100"/>
      <c r="AH278" s="100"/>
      <c r="AI278" s="100"/>
      <c r="AJ278" s="100"/>
      <c r="AK278" s="100"/>
    </row>
    <row r="279" spans="30:37" x14ac:dyDescent="0.3">
      <c r="AD279" s="100"/>
      <c r="AE279" s="101"/>
      <c r="AF279" s="100"/>
      <c r="AG279" s="100"/>
      <c r="AH279" s="100"/>
      <c r="AI279" s="100"/>
      <c r="AJ279" s="100"/>
      <c r="AK279" s="100"/>
    </row>
    <row r="280" spans="30:37" x14ac:dyDescent="0.3">
      <c r="AD280" s="100"/>
      <c r="AE280" s="101"/>
      <c r="AF280" s="100"/>
      <c r="AG280" s="100"/>
      <c r="AH280" s="100"/>
      <c r="AI280" s="100"/>
      <c r="AJ280" s="100"/>
      <c r="AK280" s="100"/>
    </row>
    <row r="281" spans="30:37" x14ac:dyDescent="0.3">
      <c r="AD281" s="100"/>
      <c r="AE281" s="101"/>
      <c r="AF281" s="100"/>
      <c r="AG281" s="100"/>
      <c r="AH281" s="100"/>
      <c r="AI281" s="100"/>
      <c r="AJ281" s="100"/>
      <c r="AK281" s="100"/>
    </row>
    <row r="282" spans="30:37" x14ac:dyDescent="0.3">
      <c r="AD282" s="100"/>
      <c r="AE282" s="101"/>
      <c r="AF282" s="100"/>
      <c r="AG282" s="100"/>
      <c r="AH282" s="100"/>
      <c r="AI282" s="100"/>
      <c r="AJ282" s="100"/>
      <c r="AK282" s="100"/>
    </row>
    <row r="283" spans="30:37" x14ac:dyDescent="0.3">
      <c r="AD283" s="100"/>
      <c r="AE283" s="101"/>
      <c r="AF283" s="100"/>
      <c r="AG283" s="100"/>
      <c r="AH283" s="100"/>
      <c r="AI283" s="100"/>
      <c r="AJ283" s="100"/>
      <c r="AK283" s="100"/>
    </row>
    <row r="284" spans="30:37" x14ac:dyDescent="0.3">
      <c r="AD284" s="100"/>
      <c r="AE284" s="101"/>
      <c r="AF284" s="100"/>
      <c r="AG284" s="100"/>
      <c r="AH284" s="100"/>
      <c r="AI284" s="100"/>
      <c r="AJ284" s="100"/>
      <c r="AK284" s="100"/>
    </row>
    <row r="285" spans="30:37" x14ac:dyDescent="0.3">
      <c r="AD285" s="100"/>
      <c r="AE285" s="101"/>
      <c r="AF285" s="100"/>
      <c r="AG285" s="100"/>
      <c r="AH285" s="100"/>
      <c r="AI285" s="100"/>
      <c r="AJ285" s="100"/>
      <c r="AK285" s="100"/>
    </row>
    <row r="286" spans="30:37" x14ac:dyDescent="0.3">
      <c r="AD286" s="100"/>
      <c r="AE286" s="101"/>
      <c r="AF286" s="100"/>
      <c r="AG286" s="100"/>
      <c r="AH286" s="100"/>
      <c r="AI286" s="100"/>
      <c r="AJ286" s="100"/>
      <c r="AK286" s="100"/>
    </row>
    <row r="287" spans="30:37" x14ac:dyDescent="0.3">
      <c r="AD287" s="100"/>
      <c r="AE287" s="101"/>
      <c r="AF287" s="100"/>
      <c r="AG287" s="100"/>
      <c r="AH287" s="100"/>
      <c r="AI287" s="100"/>
      <c r="AJ287" s="100"/>
      <c r="AK287" s="100"/>
    </row>
    <row r="288" spans="30:37" x14ac:dyDescent="0.3">
      <c r="AD288" s="100"/>
      <c r="AE288" s="101"/>
      <c r="AF288" s="100"/>
      <c r="AG288" s="100"/>
      <c r="AH288" s="100"/>
      <c r="AI288" s="100"/>
      <c r="AJ288" s="100"/>
      <c r="AK288" s="100"/>
    </row>
    <row r="289" spans="30:37" x14ac:dyDescent="0.3">
      <c r="AD289" s="100"/>
      <c r="AE289" s="101"/>
      <c r="AF289" s="100"/>
      <c r="AG289" s="100"/>
      <c r="AH289" s="100"/>
      <c r="AI289" s="100"/>
      <c r="AJ289" s="100"/>
      <c r="AK289" s="100"/>
    </row>
    <row r="290" spans="30:37" x14ac:dyDescent="0.3">
      <c r="AD290" s="100"/>
      <c r="AE290" s="101"/>
      <c r="AF290" s="100"/>
      <c r="AG290" s="100"/>
      <c r="AH290" s="100"/>
      <c r="AI290" s="100"/>
      <c r="AJ290" s="100"/>
      <c r="AK290" s="100"/>
    </row>
    <row r="291" spans="30:37" x14ac:dyDescent="0.3">
      <c r="AD291" s="100"/>
      <c r="AE291" s="101"/>
      <c r="AF291" s="100"/>
      <c r="AG291" s="100"/>
      <c r="AH291" s="100"/>
      <c r="AI291" s="100"/>
      <c r="AJ291" s="100"/>
      <c r="AK291" s="100"/>
    </row>
    <row r="292" spans="30:37" x14ac:dyDescent="0.3">
      <c r="AD292" s="100"/>
      <c r="AE292" s="101"/>
      <c r="AF292" s="100"/>
      <c r="AG292" s="100"/>
      <c r="AH292" s="100"/>
      <c r="AI292" s="100"/>
      <c r="AJ292" s="100"/>
      <c r="AK292" s="100"/>
    </row>
    <row r="293" spans="30:37" x14ac:dyDescent="0.3">
      <c r="AD293" s="100"/>
      <c r="AE293" s="101"/>
      <c r="AF293" s="100"/>
      <c r="AG293" s="100"/>
      <c r="AH293" s="100"/>
      <c r="AI293" s="100"/>
      <c r="AJ293" s="100"/>
      <c r="AK293" s="100"/>
    </row>
    <row r="294" spans="30:37" x14ac:dyDescent="0.3">
      <c r="AD294" s="100"/>
      <c r="AE294" s="101"/>
      <c r="AF294" s="100"/>
      <c r="AG294" s="100"/>
      <c r="AH294" s="100"/>
      <c r="AI294" s="100"/>
      <c r="AJ294" s="100"/>
      <c r="AK294" s="100"/>
    </row>
    <row r="295" spans="30:37" x14ac:dyDescent="0.3">
      <c r="AD295" s="100"/>
      <c r="AE295" s="101"/>
      <c r="AF295" s="100"/>
      <c r="AG295" s="100"/>
      <c r="AH295" s="100"/>
      <c r="AI295" s="100"/>
      <c r="AJ295" s="100"/>
      <c r="AK295" s="100"/>
    </row>
    <row r="296" spans="30:37" x14ac:dyDescent="0.3">
      <c r="AD296" s="100"/>
      <c r="AE296" s="101"/>
      <c r="AF296" s="100"/>
      <c r="AG296" s="100"/>
      <c r="AH296" s="100"/>
      <c r="AI296" s="100"/>
      <c r="AJ296" s="100"/>
      <c r="AK296" s="100"/>
    </row>
    <row r="297" spans="30:37" x14ac:dyDescent="0.3">
      <c r="AD297" s="100"/>
      <c r="AE297" s="101"/>
      <c r="AF297" s="100"/>
      <c r="AG297" s="100"/>
      <c r="AH297" s="100"/>
      <c r="AI297" s="100"/>
      <c r="AJ297" s="100"/>
      <c r="AK297" s="100"/>
    </row>
    <row r="298" spans="30:37" x14ac:dyDescent="0.3">
      <c r="AD298" s="100"/>
      <c r="AE298" s="101"/>
      <c r="AF298" s="100"/>
      <c r="AG298" s="100"/>
      <c r="AH298" s="100"/>
      <c r="AI298" s="100"/>
      <c r="AJ298" s="100"/>
      <c r="AK298" s="100"/>
    </row>
    <row r="299" spans="30:37" x14ac:dyDescent="0.3">
      <c r="AD299" s="100"/>
      <c r="AE299" s="101"/>
      <c r="AF299" s="100"/>
      <c r="AG299" s="100"/>
      <c r="AH299" s="100"/>
      <c r="AI299" s="100"/>
      <c r="AJ299" s="100"/>
      <c r="AK299" s="100"/>
    </row>
    <row r="300" spans="30:37" x14ac:dyDescent="0.3">
      <c r="AD300" s="100"/>
      <c r="AE300" s="101"/>
      <c r="AF300" s="100"/>
      <c r="AG300" s="100"/>
      <c r="AH300" s="100"/>
      <c r="AI300" s="100"/>
      <c r="AJ300" s="100"/>
      <c r="AK300" s="100"/>
    </row>
    <row r="301" spans="30:37" x14ac:dyDescent="0.3">
      <c r="AD301" s="100"/>
      <c r="AE301" s="101"/>
      <c r="AF301" s="100"/>
      <c r="AG301" s="100"/>
      <c r="AH301" s="100"/>
      <c r="AI301" s="100"/>
      <c r="AJ301" s="100"/>
      <c r="AK301" s="100"/>
    </row>
    <row r="302" spans="30:37" x14ac:dyDescent="0.3">
      <c r="AD302" s="100"/>
      <c r="AE302" s="101"/>
      <c r="AF302" s="100"/>
      <c r="AG302" s="100"/>
      <c r="AH302" s="100"/>
      <c r="AI302" s="100"/>
      <c r="AJ302" s="100"/>
      <c r="AK302" s="100"/>
    </row>
    <row r="303" spans="30:37" x14ac:dyDescent="0.3">
      <c r="AD303" s="100"/>
      <c r="AE303" s="101"/>
      <c r="AF303" s="100"/>
      <c r="AG303" s="100"/>
      <c r="AH303" s="100"/>
      <c r="AI303" s="100"/>
      <c r="AJ303" s="100"/>
      <c r="AK303" s="100"/>
    </row>
    <row r="304" spans="30:37" x14ac:dyDescent="0.3">
      <c r="AD304" s="100"/>
      <c r="AE304" s="101"/>
      <c r="AF304" s="100"/>
      <c r="AG304" s="100"/>
      <c r="AH304" s="100"/>
      <c r="AI304" s="100"/>
      <c r="AJ304" s="100"/>
      <c r="AK304" s="100"/>
    </row>
    <row r="305" spans="30:37" x14ac:dyDescent="0.3">
      <c r="AD305" s="100"/>
      <c r="AE305" s="101"/>
      <c r="AF305" s="100"/>
      <c r="AG305" s="100"/>
      <c r="AH305" s="100"/>
      <c r="AI305" s="100"/>
      <c r="AJ305" s="100"/>
      <c r="AK305" s="100"/>
    </row>
    <row r="306" spans="30:37" x14ac:dyDescent="0.3">
      <c r="AD306" s="100"/>
      <c r="AE306" s="101"/>
      <c r="AF306" s="100"/>
      <c r="AG306" s="100"/>
      <c r="AH306" s="100"/>
      <c r="AI306" s="100"/>
      <c r="AJ306" s="100"/>
      <c r="AK306" s="100"/>
    </row>
    <row r="307" spans="30:37" x14ac:dyDescent="0.3">
      <c r="AD307" s="100"/>
      <c r="AE307" s="101"/>
      <c r="AF307" s="100"/>
      <c r="AG307" s="100"/>
      <c r="AH307" s="100"/>
      <c r="AI307" s="100"/>
      <c r="AJ307" s="100"/>
      <c r="AK307" s="100"/>
    </row>
    <row r="308" spans="30:37" x14ac:dyDescent="0.3">
      <c r="AD308" s="100"/>
      <c r="AE308" s="101"/>
      <c r="AF308" s="100"/>
      <c r="AG308" s="100"/>
      <c r="AH308" s="100"/>
      <c r="AI308" s="100"/>
      <c r="AJ308" s="100"/>
      <c r="AK308" s="100"/>
    </row>
    <row r="309" spans="30:37" x14ac:dyDescent="0.3">
      <c r="AD309" s="100"/>
      <c r="AE309" s="101"/>
      <c r="AF309" s="100"/>
      <c r="AG309" s="100"/>
      <c r="AH309" s="100"/>
      <c r="AI309" s="100"/>
      <c r="AJ309" s="100"/>
      <c r="AK309" s="100"/>
    </row>
    <row r="310" spans="30:37" x14ac:dyDescent="0.3">
      <c r="AD310" s="100"/>
      <c r="AE310" s="101"/>
      <c r="AF310" s="100"/>
      <c r="AG310" s="100"/>
      <c r="AH310" s="100"/>
      <c r="AI310" s="100"/>
      <c r="AJ310" s="100"/>
      <c r="AK310" s="100"/>
    </row>
    <row r="311" spans="30:37" x14ac:dyDescent="0.3">
      <c r="AD311" s="100"/>
      <c r="AE311" s="101"/>
      <c r="AF311" s="100"/>
      <c r="AG311" s="100"/>
      <c r="AH311" s="100"/>
      <c r="AI311" s="100"/>
      <c r="AJ311" s="100"/>
      <c r="AK311" s="100"/>
    </row>
    <row r="312" spans="30:37" x14ac:dyDescent="0.3">
      <c r="AD312" s="100"/>
      <c r="AE312" s="101"/>
      <c r="AF312" s="100"/>
      <c r="AG312" s="100"/>
      <c r="AH312" s="100"/>
      <c r="AI312" s="100"/>
      <c r="AJ312" s="100"/>
      <c r="AK312" s="100"/>
    </row>
    <row r="313" spans="30:37" x14ac:dyDescent="0.3">
      <c r="AD313" s="100"/>
      <c r="AE313" s="101"/>
      <c r="AF313" s="100"/>
      <c r="AG313" s="100"/>
      <c r="AH313" s="100"/>
      <c r="AI313" s="100"/>
      <c r="AJ313" s="100"/>
      <c r="AK313" s="100"/>
    </row>
    <row r="314" spans="30:37" x14ac:dyDescent="0.3">
      <c r="AD314" s="100"/>
      <c r="AE314" s="101"/>
      <c r="AF314" s="100"/>
      <c r="AG314" s="100"/>
      <c r="AH314" s="100"/>
      <c r="AI314" s="100"/>
      <c r="AJ314" s="100"/>
      <c r="AK314" s="100"/>
    </row>
    <row r="315" spans="30:37" x14ac:dyDescent="0.3">
      <c r="AD315" s="100"/>
      <c r="AE315" s="101"/>
      <c r="AF315" s="100"/>
      <c r="AG315" s="100"/>
      <c r="AH315" s="100"/>
      <c r="AI315" s="100"/>
      <c r="AJ315" s="100"/>
      <c r="AK315" s="100"/>
    </row>
    <row r="316" spans="30:37" x14ac:dyDescent="0.3">
      <c r="AD316" s="100"/>
      <c r="AE316" s="101"/>
      <c r="AF316" s="100"/>
      <c r="AG316" s="100"/>
      <c r="AH316" s="100"/>
      <c r="AI316" s="100"/>
      <c r="AJ316" s="100"/>
      <c r="AK316" s="100"/>
    </row>
    <row r="317" spans="30:37" x14ac:dyDescent="0.3">
      <c r="AD317" s="100"/>
      <c r="AE317" s="101"/>
      <c r="AF317" s="100"/>
      <c r="AG317" s="100"/>
      <c r="AH317" s="100"/>
      <c r="AI317" s="100"/>
      <c r="AJ317" s="100"/>
      <c r="AK317" s="100"/>
    </row>
    <row r="318" spans="30:37" x14ac:dyDescent="0.3">
      <c r="AD318" s="100"/>
      <c r="AE318" s="101"/>
      <c r="AF318" s="100"/>
      <c r="AG318" s="100"/>
      <c r="AH318" s="100"/>
      <c r="AI318" s="100"/>
      <c r="AJ318" s="100"/>
      <c r="AK318" s="100"/>
    </row>
    <row r="319" spans="30:37" x14ac:dyDescent="0.3">
      <c r="AD319" s="100"/>
      <c r="AE319" s="101"/>
      <c r="AF319" s="100"/>
      <c r="AG319" s="100"/>
      <c r="AH319" s="100"/>
      <c r="AI319" s="100"/>
      <c r="AJ319" s="100"/>
      <c r="AK319" s="100"/>
    </row>
    <row r="320" spans="30:37" x14ac:dyDescent="0.3">
      <c r="AD320" s="100"/>
      <c r="AE320" s="101"/>
      <c r="AF320" s="100"/>
      <c r="AG320" s="100"/>
      <c r="AH320" s="100"/>
      <c r="AI320" s="100"/>
      <c r="AJ320" s="100"/>
      <c r="AK320" s="100"/>
    </row>
    <row r="321" spans="30:37" x14ac:dyDescent="0.3">
      <c r="AD321" s="100"/>
      <c r="AE321" s="101"/>
      <c r="AF321" s="100"/>
      <c r="AG321" s="100"/>
      <c r="AH321" s="100"/>
      <c r="AI321" s="100"/>
      <c r="AJ321" s="100"/>
      <c r="AK321" s="100"/>
    </row>
    <row r="322" spans="30:37" x14ac:dyDescent="0.3">
      <c r="AD322" s="100"/>
      <c r="AE322" s="101"/>
      <c r="AF322" s="100"/>
      <c r="AG322" s="100"/>
      <c r="AH322" s="100"/>
      <c r="AI322" s="100"/>
      <c r="AJ322" s="100"/>
      <c r="AK322" s="100"/>
    </row>
    <row r="323" spans="30:37" x14ac:dyDescent="0.3">
      <c r="AD323" s="100"/>
      <c r="AE323" s="101"/>
      <c r="AF323" s="100"/>
      <c r="AG323" s="100"/>
      <c r="AH323" s="100"/>
      <c r="AI323" s="100"/>
      <c r="AJ323" s="100"/>
      <c r="AK323" s="100"/>
    </row>
    <row r="324" spans="30:37" x14ac:dyDescent="0.3">
      <c r="AD324" s="100"/>
      <c r="AE324" s="101"/>
      <c r="AF324" s="100"/>
      <c r="AG324" s="100"/>
      <c r="AH324" s="100"/>
      <c r="AI324" s="100"/>
      <c r="AJ324" s="100"/>
      <c r="AK324" s="100"/>
    </row>
    <row r="325" spans="30:37" x14ac:dyDescent="0.3">
      <c r="AD325" s="100"/>
      <c r="AE325" s="101"/>
      <c r="AF325" s="100"/>
      <c r="AG325" s="100"/>
      <c r="AH325" s="100"/>
      <c r="AI325" s="100"/>
      <c r="AJ325" s="100"/>
      <c r="AK325" s="100"/>
    </row>
    <row r="326" spans="30:37" x14ac:dyDescent="0.3">
      <c r="AD326" s="100"/>
      <c r="AE326" s="101"/>
      <c r="AF326" s="100"/>
      <c r="AG326" s="100"/>
      <c r="AH326" s="100"/>
      <c r="AI326" s="100"/>
      <c r="AJ326" s="100"/>
      <c r="AK326" s="100"/>
    </row>
    <row r="327" spans="30:37" x14ac:dyDescent="0.3">
      <c r="AD327" s="100"/>
      <c r="AE327" s="101"/>
      <c r="AF327" s="100"/>
      <c r="AG327" s="100"/>
      <c r="AH327" s="100"/>
      <c r="AI327" s="100"/>
      <c r="AJ327" s="100"/>
      <c r="AK327" s="100"/>
    </row>
    <row r="328" spans="30:37" x14ac:dyDescent="0.3">
      <c r="AD328" s="100"/>
      <c r="AE328" s="101"/>
      <c r="AF328" s="100"/>
      <c r="AG328" s="100"/>
      <c r="AH328" s="100"/>
      <c r="AI328" s="100"/>
      <c r="AJ328" s="100"/>
      <c r="AK328" s="100"/>
    </row>
    <row r="329" spans="30:37" x14ac:dyDescent="0.3">
      <c r="AD329" s="100"/>
      <c r="AE329" s="101"/>
      <c r="AF329" s="100"/>
      <c r="AG329" s="100"/>
      <c r="AH329" s="100"/>
      <c r="AI329" s="100"/>
      <c r="AJ329" s="100"/>
      <c r="AK329" s="100"/>
    </row>
    <row r="330" spans="30:37" x14ac:dyDescent="0.3">
      <c r="AD330" s="100"/>
      <c r="AE330" s="101"/>
      <c r="AF330" s="100"/>
      <c r="AG330" s="100"/>
      <c r="AH330" s="100"/>
      <c r="AI330" s="100"/>
      <c r="AJ330" s="100"/>
      <c r="AK330" s="100"/>
    </row>
    <row r="331" spans="30:37" x14ac:dyDescent="0.3">
      <c r="AD331" s="100"/>
      <c r="AE331" s="101"/>
      <c r="AF331" s="100"/>
      <c r="AG331" s="100"/>
      <c r="AH331" s="100"/>
      <c r="AI331" s="100"/>
      <c r="AJ331" s="100"/>
      <c r="AK331" s="100"/>
    </row>
    <row r="332" spans="30:37" x14ac:dyDescent="0.3">
      <c r="AD332" s="100"/>
      <c r="AE332" s="101"/>
      <c r="AF332" s="100"/>
      <c r="AG332" s="100"/>
      <c r="AH332" s="100"/>
      <c r="AI332" s="100"/>
      <c r="AJ332" s="100"/>
      <c r="AK332" s="100"/>
    </row>
    <row r="333" spans="30:37" x14ac:dyDescent="0.3">
      <c r="AD333" s="100"/>
      <c r="AE333" s="101"/>
      <c r="AF333" s="100"/>
      <c r="AG333" s="100"/>
      <c r="AH333" s="100"/>
      <c r="AI333" s="100"/>
      <c r="AJ333" s="100"/>
      <c r="AK333" s="100"/>
    </row>
    <row r="334" spans="30:37" x14ac:dyDescent="0.3">
      <c r="AD334" s="100"/>
      <c r="AE334" s="101"/>
      <c r="AF334" s="100"/>
      <c r="AG334" s="100"/>
      <c r="AH334" s="100"/>
      <c r="AI334" s="100"/>
      <c r="AJ334" s="100"/>
      <c r="AK334" s="100"/>
    </row>
    <row r="335" spans="30:37" x14ac:dyDescent="0.3">
      <c r="AD335" s="100"/>
      <c r="AE335" s="101"/>
      <c r="AF335" s="100"/>
      <c r="AG335" s="100"/>
      <c r="AH335" s="100"/>
      <c r="AI335" s="100"/>
      <c r="AJ335" s="100"/>
      <c r="AK335" s="100"/>
    </row>
    <row r="336" spans="30:37" x14ac:dyDescent="0.3">
      <c r="AD336" s="100"/>
      <c r="AE336" s="101"/>
      <c r="AF336" s="100"/>
      <c r="AG336" s="100"/>
      <c r="AH336" s="100"/>
      <c r="AI336" s="100"/>
      <c r="AJ336" s="100"/>
      <c r="AK336" s="100"/>
    </row>
    <row r="337" spans="30:37" x14ac:dyDescent="0.3">
      <c r="AD337" s="100"/>
      <c r="AE337" s="101"/>
      <c r="AF337" s="100"/>
      <c r="AG337" s="100"/>
      <c r="AH337" s="100"/>
      <c r="AI337" s="100"/>
      <c r="AJ337" s="100"/>
      <c r="AK337" s="100"/>
    </row>
    <row r="338" spans="30:37" x14ac:dyDescent="0.3">
      <c r="AD338" s="100"/>
      <c r="AE338" s="101"/>
      <c r="AF338" s="100"/>
      <c r="AG338" s="100"/>
      <c r="AH338" s="100"/>
      <c r="AI338" s="100"/>
      <c r="AJ338" s="100"/>
      <c r="AK338" s="100"/>
    </row>
    <row r="339" spans="30:37" x14ac:dyDescent="0.3">
      <c r="AD339" s="100"/>
      <c r="AE339" s="101"/>
      <c r="AF339" s="100"/>
      <c r="AG339" s="100"/>
      <c r="AH339" s="100"/>
      <c r="AI339" s="100"/>
      <c r="AJ339" s="100"/>
      <c r="AK339" s="100"/>
    </row>
    <row r="340" spans="30:37" x14ac:dyDescent="0.3">
      <c r="AD340" s="100"/>
      <c r="AE340" s="101"/>
      <c r="AF340" s="100"/>
      <c r="AG340" s="100"/>
      <c r="AH340" s="100"/>
      <c r="AI340" s="100"/>
      <c r="AJ340" s="100"/>
      <c r="AK340" s="100"/>
    </row>
    <row r="341" spans="30:37" x14ac:dyDescent="0.3">
      <c r="AD341" s="100"/>
      <c r="AE341" s="101"/>
      <c r="AF341" s="100"/>
      <c r="AG341" s="100"/>
      <c r="AH341" s="100"/>
      <c r="AI341" s="100"/>
      <c r="AJ341" s="100"/>
      <c r="AK341" s="100"/>
    </row>
    <row r="342" spans="30:37" x14ac:dyDescent="0.3">
      <c r="AD342" s="100"/>
      <c r="AE342" s="101"/>
      <c r="AF342" s="100"/>
      <c r="AG342" s="100"/>
      <c r="AH342" s="100"/>
      <c r="AI342" s="100"/>
      <c r="AJ342" s="100"/>
      <c r="AK342" s="100"/>
    </row>
    <row r="343" spans="30:37" x14ac:dyDescent="0.3">
      <c r="AD343" s="100"/>
      <c r="AE343" s="101"/>
      <c r="AF343" s="100"/>
      <c r="AG343" s="100"/>
      <c r="AH343" s="100"/>
      <c r="AI343" s="100"/>
      <c r="AJ343" s="100"/>
      <c r="AK343" s="100"/>
    </row>
    <row r="344" spans="30:37" x14ac:dyDescent="0.3">
      <c r="AD344" s="100"/>
      <c r="AE344" s="101"/>
      <c r="AF344" s="100"/>
      <c r="AG344" s="100"/>
      <c r="AH344" s="100"/>
      <c r="AI344" s="100"/>
      <c r="AJ344" s="100"/>
      <c r="AK344" s="100"/>
    </row>
    <row r="345" spans="30:37" x14ac:dyDescent="0.3">
      <c r="AD345" s="100"/>
      <c r="AE345" s="101"/>
      <c r="AF345" s="100"/>
      <c r="AG345" s="100"/>
      <c r="AH345" s="100"/>
      <c r="AI345" s="100"/>
      <c r="AJ345" s="100"/>
      <c r="AK345" s="100"/>
    </row>
    <row r="346" spans="30:37" x14ac:dyDescent="0.3">
      <c r="AD346" s="100"/>
      <c r="AE346" s="101"/>
      <c r="AF346" s="100"/>
      <c r="AG346" s="100"/>
      <c r="AH346" s="100"/>
      <c r="AI346" s="100"/>
      <c r="AJ346" s="100"/>
      <c r="AK346" s="100"/>
    </row>
    <row r="347" spans="30:37" x14ac:dyDescent="0.3">
      <c r="AD347" s="100"/>
      <c r="AE347" s="101"/>
      <c r="AF347" s="100"/>
      <c r="AG347" s="100"/>
      <c r="AH347" s="100"/>
      <c r="AI347" s="100"/>
      <c r="AJ347" s="100"/>
      <c r="AK347" s="100"/>
    </row>
    <row r="348" spans="30:37" x14ac:dyDescent="0.3">
      <c r="AD348" s="100"/>
      <c r="AE348" s="101"/>
      <c r="AF348" s="100"/>
      <c r="AG348" s="100"/>
      <c r="AH348" s="100"/>
      <c r="AI348" s="100"/>
      <c r="AJ348" s="100"/>
      <c r="AK348" s="100"/>
    </row>
    <row r="349" spans="30:37" x14ac:dyDescent="0.3">
      <c r="AD349" s="100"/>
      <c r="AE349" s="101"/>
      <c r="AF349" s="100"/>
      <c r="AG349" s="100"/>
      <c r="AH349" s="100"/>
      <c r="AI349" s="100"/>
      <c r="AJ349" s="100"/>
      <c r="AK349" s="100"/>
    </row>
    <row r="350" spans="30:37" x14ac:dyDescent="0.3">
      <c r="AD350" s="100"/>
      <c r="AE350" s="101"/>
      <c r="AF350" s="100"/>
      <c r="AG350" s="100"/>
      <c r="AH350" s="100"/>
      <c r="AI350" s="100"/>
      <c r="AJ350" s="100"/>
      <c r="AK350" s="100"/>
    </row>
    <row r="351" spans="30:37" x14ac:dyDescent="0.3">
      <c r="AD351" s="100"/>
      <c r="AE351" s="101"/>
      <c r="AF351" s="100"/>
      <c r="AG351" s="100"/>
      <c r="AH351" s="100"/>
      <c r="AI351" s="100"/>
      <c r="AJ351" s="100"/>
      <c r="AK351" s="100"/>
    </row>
    <row r="352" spans="30:37" x14ac:dyDescent="0.3">
      <c r="AD352" s="100"/>
      <c r="AE352" s="101"/>
      <c r="AF352" s="100"/>
      <c r="AG352" s="100"/>
      <c r="AH352" s="100"/>
      <c r="AI352" s="100"/>
      <c r="AJ352" s="100"/>
      <c r="AK352" s="100"/>
    </row>
    <row r="353" spans="30:37" x14ac:dyDescent="0.3">
      <c r="AD353" s="100"/>
      <c r="AE353" s="101"/>
      <c r="AF353" s="100"/>
      <c r="AG353" s="100"/>
      <c r="AH353" s="100"/>
      <c r="AI353" s="100"/>
      <c r="AJ353" s="100"/>
      <c r="AK353" s="100"/>
    </row>
    <row r="354" spans="30:37" x14ac:dyDescent="0.3">
      <c r="AD354" s="100"/>
      <c r="AE354" s="101"/>
      <c r="AF354" s="100"/>
      <c r="AG354" s="100"/>
      <c r="AH354" s="100"/>
      <c r="AI354" s="100"/>
      <c r="AJ354" s="100"/>
      <c r="AK354" s="100"/>
    </row>
    <row r="355" spans="30:37" x14ac:dyDescent="0.3">
      <c r="AD355" s="100"/>
      <c r="AE355" s="101"/>
      <c r="AF355" s="100"/>
      <c r="AG355" s="100"/>
      <c r="AH355" s="100"/>
      <c r="AI355" s="100"/>
      <c r="AJ355" s="100"/>
      <c r="AK355" s="100"/>
    </row>
    <row r="356" spans="30:37" x14ac:dyDescent="0.3">
      <c r="AD356" s="100"/>
      <c r="AE356" s="101"/>
      <c r="AF356" s="100"/>
      <c r="AG356" s="100"/>
      <c r="AH356" s="100"/>
      <c r="AI356" s="100"/>
      <c r="AJ356" s="100"/>
      <c r="AK356" s="100"/>
    </row>
    <row r="357" spans="30:37" x14ac:dyDescent="0.3">
      <c r="AD357" s="100"/>
      <c r="AE357" s="101"/>
      <c r="AF357" s="100"/>
      <c r="AG357" s="100"/>
      <c r="AH357" s="100"/>
      <c r="AI357" s="100"/>
      <c r="AJ357" s="100"/>
      <c r="AK357" s="100"/>
    </row>
    <row r="358" spans="30:37" x14ac:dyDescent="0.3">
      <c r="AD358" s="100"/>
      <c r="AE358" s="101"/>
      <c r="AF358" s="100"/>
      <c r="AG358" s="100"/>
      <c r="AH358" s="100"/>
      <c r="AI358" s="100"/>
      <c r="AJ358" s="100"/>
      <c r="AK358" s="100"/>
    </row>
    <row r="359" spans="30:37" x14ac:dyDescent="0.3">
      <c r="AD359" s="100"/>
      <c r="AE359" s="101"/>
      <c r="AF359" s="100"/>
      <c r="AG359" s="100"/>
      <c r="AH359" s="100"/>
      <c r="AI359" s="100"/>
      <c r="AJ359" s="100"/>
      <c r="AK359" s="100"/>
    </row>
    <row r="360" spans="30:37" x14ac:dyDescent="0.3">
      <c r="AD360" s="100"/>
      <c r="AE360" s="101"/>
      <c r="AF360" s="100"/>
      <c r="AG360" s="100"/>
      <c r="AH360" s="100"/>
      <c r="AI360" s="100"/>
      <c r="AJ360" s="100"/>
      <c r="AK360" s="100"/>
    </row>
    <row r="361" spans="30:37" x14ac:dyDescent="0.3">
      <c r="AD361" s="100"/>
      <c r="AE361" s="101"/>
      <c r="AF361" s="100"/>
      <c r="AG361" s="100"/>
      <c r="AH361" s="100"/>
      <c r="AI361" s="100"/>
      <c r="AJ361" s="100"/>
      <c r="AK361" s="100"/>
    </row>
    <row r="362" spans="30:37" x14ac:dyDescent="0.3">
      <c r="AD362" s="100"/>
      <c r="AE362" s="101"/>
      <c r="AF362" s="100"/>
      <c r="AG362" s="100"/>
      <c r="AH362" s="100"/>
      <c r="AI362" s="100"/>
      <c r="AJ362" s="100"/>
      <c r="AK362" s="100"/>
    </row>
    <row r="363" spans="30:37" x14ac:dyDescent="0.3">
      <c r="AD363" s="100"/>
      <c r="AE363" s="101"/>
      <c r="AF363" s="100"/>
      <c r="AG363" s="100"/>
      <c r="AH363" s="100"/>
      <c r="AI363" s="100"/>
      <c r="AJ363" s="100"/>
      <c r="AK363" s="100"/>
    </row>
    <row r="364" spans="30:37" x14ac:dyDescent="0.3">
      <c r="AD364" s="100"/>
      <c r="AE364" s="101"/>
      <c r="AF364" s="100"/>
      <c r="AG364" s="100"/>
      <c r="AH364" s="100"/>
      <c r="AI364" s="100"/>
      <c r="AJ364" s="100"/>
      <c r="AK364" s="100"/>
    </row>
    <row r="365" spans="30:37" x14ac:dyDescent="0.3">
      <c r="AD365" s="100"/>
      <c r="AE365" s="101"/>
      <c r="AF365" s="100"/>
      <c r="AG365" s="100"/>
      <c r="AH365" s="100"/>
      <c r="AI365" s="100"/>
      <c r="AJ365" s="100"/>
      <c r="AK365" s="100"/>
    </row>
    <row r="366" spans="30:37" x14ac:dyDescent="0.3">
      <c r="AD366" s="100"/>
      <c r="AE366" s="101"/>
      <c r="AF366" s="100"/>
      <c r="AG366" s="100"/>
      <c r="AH366" s="100"/>
      <c r="AI366" s="100"/>
      <c r="AJ366" s="100"/>
      <c r="AK366" s="100"/>
    </row>
    <row r="367" spans="30:37" x14ac:dyDescent="0.3">
      <c r="AD367" s="100"/>
      <c r="AE367" s="101"/>
      <c r="AF367" s="100"/>
      <c r="AG367" s="100"/>
      <c r="AH367" s="100"/>
      <c r="AI367" s="100"/>
      <c r="AJ367" s="100"/>
      <c r="AK367" s="100"/>
    </row>
    <row r="368" spans="30:37" x14ac:dyDescent="0.3">
      <c r="AD368" s="100"/>
      <c r="AE368" s="101"/>
      <c r="AF368" s="100"/>
      <c r="AG368" s="100"/>
      <c r="AH368" s="100"/>
      <c r="AI368" s="100"/>
      <c r="AJ368" s="100"/>
      <c r="AK368" s="100"/>
    </row>
    <row r="369" spans="30:37" x14ac:dyDescent="0.3">
      <c r="AD369" s="100"/>
      <c r="AE369" s="101"/>
      <c r="AF369" s="100"/>
      <c r="AG369" s="100"/>
      <c r="AH369" s="100"/>
      <c r="AI369" s="100"/>
      <c r="AJ369" s="100"/>
      <c r="AK369" s="100"/>
    </row>
    <row r="370" spans="30:37" x14ac:dyDescent="0.3">
      <c r="AD370" s="100"/>
      <c r="AE370" s="101"/>
      <c r="AF370" s="100"/>
      <c r="AG370" s="100"/>
      <c r="AH370" s="100"/>
      <c r="AI370" s="100"/>
      <c r="AJ370" s="100"/>
      <c r="AK370" s="100"/>
    </row>
    <row r="371" spans="30:37" x14ac:dyDescent="0.3">
      <c r="AD371" s="100"/>
      <c r="AE371" s="101"/>
      <c r="AF371" s="100"/>
      <c r="AG371" s="100"/>
      <c r="AH371" s="100"/>
      <c r="AI371" s="100"/>
      <c r="AJ371" s="100"/>
      <c r="AK371" s="100"/>
    </row>
    <row r="372" spans="30:37" x14ac:dyDescent="0.3">
      <c r="AD372" s="100"/>
      <c r="AE372" s="101"/>
      <c r="AF372" s="100"/>
      <c r="AG372" s="100"/>
      <c r="AH372" s="100"/>
      <c r="AI372" s="100"/>
      <c r="AJ372" s="100"/>
      <c r="AK372" s="100"/>
    </row>
    <row r="373" spans="30:37" x14ac:dyDescent="0.3">
      <c r="AD373" s="100"/>
      <c r="AE373" s="101"/>
      <c r="AF373" s="100"/>
      <c r="AG373" s="100"/>
      <c r="AH373" s="100"/>
      <c r="AI373" s="100"/>
      <c r="AJ373" s="100"/>
      <c r="AK373" s="100"/>
    </row>
    <row r="374" spans="30:37" x14ac:dyDescent="0.3">
      <c r="AD374" s="100"/>
      <c r="AE374" s="101"/>
      <c r="AF374" s="100"/>
      <c r="AG374" s="100"/>
      <c r="AH374" s="100"/>
      <c r="AI374" s="100"/>
      <c r="AJ374" s="100"/>
      <c r="AK374" s="100"/>
    </row>
    <row r="375" spans="30:37" x14ac:dyDescent="0.3">
      <c r="AD375" s="100"/>
      <c r="AE375" s="101"/>
      <c r="AF375" s="100"/>
      <c r="AG375" s="100"/>
      <c r="AH375" s="100"/>
      <c r="AI375" s="100"/>
      <c r="AJ375" s="100"/>
      <c r="AK375" s="100"/>
    </row>
    <row r="376" spans="30:37" x14ac:dyDescent="0.3">
      <c r="AD376" s="100"/>
      <c r="AE376" s="101"/>
      <c r="AF376" s="100"/>
      <c r="AG376" s="100"/>
      <c r="AH376" s="100"/>
      <c r="AI376" s="100"/>
      <c r="AJ376" s="100"/>
      <c r="AK376" s="100"/>
    </row>
    <row r="377" spans="30:37" x14ac:dyDescent="0.3">
      <c r="AD377" s="100"/>
      <c r="AE377" s="101"/>
      <c r="AF377" s="100"/>
      <c r="AG377" s="100"/>
      <c r="AH377" s="100"/>
      <c r="AI377" s="100"/>
      <c r="AJ377" s="100"/>
      <c r="AK377" s="100"/>
    </row>
    <row r="378" spans="30:37" x14ac:dyDescent="0.3">
      <c r="AD378" s="100"/>
      <c r="AE378" s="101"/>
      <c r="AF378" s="100"/>
      <c r="AG378" s="100"/>
      <c r="AH378" s="100"/>
      <c r="AI378" s="100"/>
      <c r="AJ378" s="100"/>
      <c r="AK378" s="100"/>
    </row>
    <row r="379" spans="30:37" x14ac:dyDescent="0.3">
      <c r="AD379" s="100"/>
      <c r="AE379" s="101"/>
      <c r="AF379" s="100"/>
      <c r="AG379" s="100"/>
      <c r="AH379" s="100"/>
      <c r="AI379" s="100"/>
      <c r="AJ379" s="100"/>
      <c r="AK379" s="100"/>
    </row>
    <row r="380" spans="30:37" x14ac:dyDescent="0.3">
      <c r="AD380" s="100"/>
      <c r="AE380" s="101"/>
      <c r="AF380" s="100"/>
      <c r="AG380" s="100"/>
      <c r="AH380" s="100"/>
      <c r="AI380" s="100"/>
      <c r="AJ380" s="100"/>
      <c r="AK380" s="100"/>
    </row>
    <row r="381" spans="30:37" x14ac:dyDescent="0.3">
      <c r="AD381" s="100"/>
      <c r="AE381" s="101"/>
      <c r="AF381" s="100"/>
      <c r="AG381" s="100"/>
      <c r="AH381" s="100"/>
      <c r="AI381" s="100"/>
      <c r="AJ381" s="100"/>
      <c r="AK381" s="100"/>
    </row>
    <row r="382" spans="30:37" x14ac:dyDescent="0.3">
      <c r="AD382" s="100"/>
      <c r="AE382" s="101"/>
      <c r="AF382" s="100"/>
      <c r="AG382" s="100"/>
      <c r="AH382" s="100"/>
      <c r="AI382" s="100"/>
      <c r="AJ382" s="100"/>
      <c r="AK382" s="100"/>
    </row>
    <row r="383" spans="30:37" x14ac:dyDescent="0.3">
      <c r="AD383" s="100"/>
      <c r="AE383" s="101"/>
      <c r="AF383" s="100"/>
      <c r="AG383" s="100"/>
      <c r="AH383" s="100"/>
      <c r="AI383" s="100"/>
      <c r="AJ383" s="100"/>
      <c r="AK383" s="100"/>
    </row>
    <row r="384" spans="30:37" x14ac:dyDescent="0.3">
      <c r="AD384" s="100"/>
      <c r="AE384" s="101"/>
      <c r="AF384" s="100"/>
      <c r="AG384" s="100"/>
      <c r="AH384" s="100"/>
      <c r="AI384" s="100"/>
      <c r="AJ384" s="100"/>
      <c r="AK384" s="100"/>
    </row>
    <row r="385" spans="30:37" x14ac:dyDescent="0.3">
      <c r="AD385" s="100"/>
      <c r="AE385" s="101"/>
      <c r="AF385" s="100"/>
      <c r="AG385" s="100"/>
      <c r="AH385" s="100"/>
      <c r="AI385" s="100"/>
      <c r="AJ385" s="100"/>
      <c r="AK385" s="100"/>
    </row>
    <row r="386" spans="30:37" x14ac:dyDescent="0.3">
      <c r="AD386" s="100"/>
      <c r="AE386" s="101"/>
      <c r="AF386" s="100"/>
      <c r="AG386" s="100"/>
      <c r="AH386" s="100"/>
      <c r="AI386" s="100"/>
      <c r="AJ386" s="100"/>
      <c r="AK386" s="100"/>
    </row>
    <row r="387" spans="30:37" x14ac:dyDescent="0.3">
      <c r="AD387" s="100"/>
      <c r="AE387" s="101"/>
      <c r="AF387" s="100"/>
      <c r="AG387" s="100"/>
      <c r="AH387" s="100"/>
      <c r="AI387" s="100"/>
      <c r="AJ387" s="100"/>
      <c r="AK387" s="100"/>
    </row>
    <row r="388" spans="30:37" x14ac:dyDescent="0.3">
      <c r="AD388" s="100"/>
      <c r="AE388" s="101"/>
      <c r="AF388" s="100"/>
      <c r="AG388" s="100"/>
      <c r="AH388" s="100"/>
      <c r="AI388" s="100"/>
      <c r="AJ388" s="100"/>
      <c r="AK388" s="100"/>
    </row>
    <row r="389" spans="30:37" x14ac:dyDescent="0.3">
      <c r="AD389" s="100"/>
      <c r="AE389" s="101"/>
      <c r="AF389" s="100"/>
      <c r="AG389" s="100"/>
      <c r="AH389" s="100"/>
      <c r="AI389" s="100"/>
      <c r="AJ389" s="100"/>
      <c r="AK389" s="100"/>
    </row>
    <row r="390" spans="30:37" x14ac:dyDescent="0.3">
      <c r="AD390" s="100"/>
      <c r="AE390" s="101"/>
      <c r="AF390" s="100"/>
      <c r="AG390" s="100"/>
      <c r="AH390" s="100"/>
      <c r="AI390" s="100"/>
      <c r="AJ390" s="100"/>
      <c r="AK390" s="100"/>
    </row>
    <row r="391" spans="30:37" x14ac:dyDescent="0.3">
      <c r="AD391" s="100"/>
      <c r="AE391" s="101"/>
      <c r="AF391" s="100"/>
      <c r="AG391" s="100"/>
      <c r="AH391" s="100"/>
      <c r="AI391" s="100"/>
      <c r="AJ391" s="100"/>
      <c r="AK391" s="100"/>
    </row>
    <row r="392" spans="30:37" x14ac:dyDescent="0.3">
      <c r="AD392" s="100"/>
      <c r="AE392" s="101"/>
      <c r="AF392" s="100"/>
      <c r="AG392" s="100"/>
      <c r="AH392" s="100"/>
      <c r="AI392" s="100"/>
      <c r="AJ392" s="100"/>
      <c r="AK392" s="100"/>
    </row>
    <row r="393" spans="30:37" x14ac:dyDescent="0.3">
      <c r="AD393" s="100"/>
      <c r="AE393" s="101"/>
      <c r="AF393" s="100"/>
      <c r="AG393" s="100"/>
      <c r="AH393" s="100"/>
      <c r="AI393" s="100"/>
      <c r="AJ393" s="100"/>
      <c r="AK393" s="100"/>
    </row>
    <row r="394" spans="30:37" x14ac:dyDescent="0.3">
      <c r="AD394" s="100"/>
      <c r="AE394" s="101"/>
      <c r="AF394" s="100"/>
      <c r="AG394" s="100"/>
      <c r="AH394" s="100"/>
      <c r="AI394" s="100"/>
      <c r="AJ394" s="100"/>
      <c r="AK394" s="100"/>
    </row>
    <row r="395" spans="30:37" x14ac:dyDescent="0.3">
      <c r="AD395" s="100"/>
      <c r="AE395" s="101"/>
      <c r="AF395" s="100"/>
      <c r="AG395" s="100"/>
      <c r="AH395" s="100"/>
      <c r="AI395" s="100"/>
      <c r="AJ395" s="100"/>
      <c r="AK395" s="100"/>
    </row>
    <row r="396" spans="30:37" x14ac:dyDescent="0.3">
      <c r="AD396" s="100"/>
      <c r="AE396" s="101"/>
      <c r="AF396" s="100"/>
      <c r="AG396" s="100"/>
      <c r="AH396" s="100"/>
      <c r="AI396" s="100"/>
      <c r="AJ396" s="100"/>
      <c r="AK396" s="100"/>
    </row>
    <row r="397" spans="30:37" x14ac:dyDescent="0.3">
      <c r="AD397" s="100"/>
      <c r="AE397" s="101"/>
      <c r="AF397" s="100"/>
      <c r="AG397" s="100"/>
      <c r="AH397" s="100"/>
      <c r="AI397" s="100"/>
      <c r="AJ397" s="100"/>
      <c r="AK397" s="100"/>
    </row>
    <row r="398" spans="30:37" x14ac:dyDescent="0.3">
      <c r="AD398" s="100"/>
      <c r="AE398" s="101"/>
      <c r="AF398" s="100"/>
      <c r="AG398" s="100"/>
      <c r="AH398" s="100"/>
      <c r="AI398" s="100"/>
      <c r="AJ398" s="100"/>
      <c r="AK398" s="100"/>
    </row>
    <row r="399" spans="30:37" x14ac:dyDescent="0.3">
      <c r="AD399" s="100"/>
      <c r="AE399" s="101"/>
      <c r="AF399" s="100"/>
      <c r="AG399" s="100"/>
      <c r="AH399" s="100"/>
      <c r="AI399" s="100"/>
      <c r="AJ399" s="100"/>
      <c r="AK399" s="100"/>
    </row>
    <row r="400" spans="30:37" x14ac:dyDescent="0.3">
      <c r="AD400" s="100"/>
      <c r="AE400" s="101"/>
      <c r="AF400" s="100"/>
      <c r="AG400" s="100"/>
      <c r="AH400" s="100"/>
      <c r="AI400" s="100"/>
      <c r="AJ400" s="100"/>
      <c r="AK400" s="100"/>
    </row>
    <row r="401" spans="30:37" x14ac:dyDescent="0.3">
      <c r="AD401" s="100"/>
      <c r="AE401" s="101"/>
      <c r="AF401" s="100"/>
      <c r="AG401" s="100"/>
      <c r="AH401" s="100"/>
      <c r="AI401" s="100"/>
      <c r="AJ401" s="100"/>
      <c r="AK401" s="100"/>
    </row>
    <row r="402" spans="30:37" x14ac:dyDescent="0.3">
      <c r="AD402" s="100"/>
      <c r="AE402" s="101"/>
      <c r="AF402" s="100"/>
      <c r="AG402" s="100"/>
      <c r="AH402" s="100"/>
      <c r="AI402" s="100"/>
      <c r="AJ402" s="100"/>
      <c r="AK402" s="100"/>
    </row>
    <row r="403" spans="30:37" x14ac:dyDescent="0.3">
      <c r="AD403" s="100"/>
      <c r="AE403" s="101"/>
      <c r="AF403" s="100"/>
      <c r="AG403" s="100"/>
      <c r="AH403" s="100"/>
      <c r="AI403" s="100"/>
      <c r="AJ403" s="100"/>
      <c r="AK403" s="100"/>
    </row>
    <row r="404" spans="30:37" x14ac:dyDescent="0.3">
      <c r="AD404" s="100"/>
      <c r="AE404" s="101"/>
      <c r="AF404" s="100"/>
      <c r="AG404" s="100"/>
      <c r="AH404" s="100"/>
      <c r="AI404" s="100"/>
      <c r="AJ404" s="100"/>
      <c r="AK404" s="100"/>
    </row>
    <row r="405" spans="30:37" x14ac:dyDescent="0.3">
      <c r="AD405" s="100"/>
      <c r="AE405" s="101"/>
      <c r="AF405" s="100"/>
      <c r="AG405" s="100"/>
      <c r="AH405" s="100"/>
      <c r="AI405" s="100"/>
      <c r="AJ405" s="100"/>
      <c r="AK405" s="100"/>
    </row>
    <row r="406" spans="30:37" x14ac:dyDescent="0.3">
      <c r="AD406" s="100"/>
      <c r="AE406" s="101"/>
      <c r="AF406" s="100"/>
      <c r="AG406" s="100"/>
      <c r="AH406" s="100"/>
      <c r="AI406" s="100"/>
      <c r="AJ406" s="100"/>
      <c r="AK406" s="100"/>
    </row>
    <row r="407" spans="30:37" x14ac:dyDescent="0.3">
      <c r="AD407" s="100"/>
      <c r="AE407" s="101"/>
      <c r="AF407" s="100"/>
      <c r="AG407" s="100"/>
      <c r="AH407" s="100"/>
      <c r="AI407" s="100"/>
      <c r="AJ407" s="100"/>
      <c r="AK407" s="100"/>
    </row>
    <row r="408" spans="30:37" x14ac:dyDescent="0.3">
      <c r="AD408" s="100"/>
      <c r="AE408" s="101"/>
      <c r="AF408" s="100"/>
      <c r="AG408" s="100"/>
      <c r="AH408" s="100"/>
      <c r="AI408" s="100"/>
      <c r="AJ408" s="100"/>
      <c r="AK408" s="100"/>
    </row>
    <row r="409" spans="30:37" x14ac:dyDescent="0.3">
      <c r="AD409" s="100"/>
      <c r="AE409" s="101"/>
      <c r="AF409" s="100"/>
      <c r="AG409" s="100"/>
      <c r="AH409" s="100"/>
      <c r="AI409" s="100"/>
      <c r="AJ409" s="100"/>
      <c r="AK409" s="100"/>
    </row>
    <row r="410" spans="30:37" x14ac:dyDescent="0.3">
      <c r="AD410" s="100"/>
      <c r="AE410" s="101"/>
      <c r="AF410" s="100"/>
      <c r="AG410" s="100"/>
      <c r="AH410" s="100"/>
      <c r="AI410" s="100"/>
      <c r="AJ410" s="100"/>
      <c r="AK410" s="100"/>
    </row>
    <row r="411" spans="30:37" x14ac:dyDescent="0.3">
      <c r="AD411" s="100"/>
      <c r="AE411" s="101"/>
      <c r="AF411" s="100"/>
      <c r="AG411" s="100"/>
      <c r="AH411" s="100"/>
      <c r="AI411" s="100"/>
      <c r="AJ411" s="100"/>
      <c r="AK411" s="100"/>
    </row>
    <row r="412" spans="30:37" x14ac:dyDescent="0.3">
      <c r="AD412" s="100"/>
      <c r="AE412" s="101"/>
      <c r="AF412" s="100"/>
      <c r="AG412" s="100"/>
      <c r="AH412" s="100"/>
      <c r="AI412" s="100"/>
      <c r="AJ412" s="100"/>
      <c r="AK412" s="100"/>
    </row>
    <row r="413" spans="30:37" x14ac:dyDescent="0.3">
      <c r="AD413" s="100"/>
      <c r="AE413" s="101"/>
      <c r="AF413" s="100"/>
      <c r="AG413" s="100"/>
      <c r="AH413" s="100"/>
      <c r="AI413" s="100"/>
      <c r="AJ413" s="100"/>
      <c r="AK413" s="100"/>
    </row>
    <row r="414" spans="30:37" x14ac:dyDescent="0.3">
      <c r="AD414" s="100"/>
      <c r="AE414" s="101"/>
      <c r="AF414" s="100"/>
      <c r="AG414" s="100"/>
      <c r="AH414" s="100"/>
      <c r="AI414" s="100"/>
      <c r="AJ414" s="100"/>
      <c r="AK414" s="100"/>
    </row>
    <row r="415" spans="30:37" x14ac:dyDescent="0.3">
      <c r="AD415" s="100"/>
      <c r="AE415" s="101"/>
      <c r="AF415" s="100"/>
      <c r="AG415" s="100"/>
      <c r="AH415" s="100"/>
      <c r="AI415" s="100"/>
      <c r="AJ415" s="100"/>
      <c r="AK415" s="100"/>
    </row>
    <row r="416" spans="30:37" x14ac:dyDescent="0.3">
      <c r="AD416" s="100"/>
      <c r="AE416" s="101"/>
      <c r="AF416" s="100"/>
      <c r="AG416" s="100"/>
      <c r="AH416" s="100"/>
      <c r="AI416" s="100"/>
      <c r="AJ416" s="100"/>
      <c r="AK416" s="100"/>
    </row>
    <row r="417" spans="30:37" x14ac:dyDescent="0.3">
      <c r="AD417" s="100"/>
      <c r="AE417" s="101"/>
      <c r="AF417" s="100"/>
      <c r="AG417" s="100"/>
      <c r="AH417" s="100"/>
      <c r="AI417" s="100"/>
      <c r="AJ417" s="100"/>
      <c r="AK417" s="100"/>
    </row>
    <row r="418" spans="30:37" x14ac:dyDescent="0.3">
      <c r="AD418" s="100"/>
      <c r="AE418" s="101"/>
      <c r="AF418" s="100"/>
      <c r="AG418" s="100"/>
      <c r="AH418" s="100"/>
      <c r="AI418" s="100"/>
      <c r="AJ418" s="100"/>
      <c r="AK418" s="100"/>
    </row>
    <row r="419" spans="30:37" x14ac:dyDescent="0.3">
      <c r="AD419" s="100"/>
      <c r="AE419" s="101"/>
      <c r="AF419" s="100"/>
      <c r="AG419" s="100"/>
      <c r="AH419" s="100"/>
      <c r="AI419" s="100"/>
      <c r="AJ419" s="100"/>
      <c r="AK419" s="100"/>
    </row>
    <row r="420" spans="30:37" x14ac:dyDescent="0.3">
      <c r="AD420" s="100"/>
      <c r="AE420" s="101"/>
      <c r="AF420" s="100"/>
      <c r="AG420" s="100"/>
      <c r="AH420" s="100"/>
      <c r="AI420" s="100"/>
      <c r="AJ420" s="100"/>
      <c r="AK420" s="100"/>
    </row>
    <row r="421" spans="30:37" x14ac:dyDescent="0.3">
      <c r="AD421" s="100"/>
      <c r="AE421" s="101"/>
      <c r="AF421" s="100"/>
      <c r="AG421" s="100"/>
      <c r="AH421" s="100"/>
      <c r="AI421" s="100"/>
      <c r="AJ421" s="100"/>
      <c r="AK421" s="100"/>
    </row>
    <row r="422" spans="30:37" x14ac:dyDescent="0.3">
      <c r="AD422" s="100"/>
      <c r="AE422" s="101"/>
      <c r="AF422" s="100"/>
      <c r="AG422" s="100"/>
      <c r="AH422" s="100"/>
      <c r="AI422" s="100"/>
      <c r="AJ422" s="100"/>
      <c r="AK422" s="100"/>
    </row>
    <row r="423" spans="30:37" x14ac:dyDescent="0.3">
      <c r="AD423" s="100"/>
      <c r="AE423" s="101"/>
      <c r="AF423" s="100"/>
      <c r="AG423" s="100"/>
      <c r="AH423" s="100"/>
      <c r="AI423" s="100"/>
      <c r="AJ423" s="100"/>
      <c r="AK423" s="100"/>
    </row>
    <row r="424" spans="30:37" x14ac:dyDescent="0.3">
      <c r="AD424" s="100"/>
      <c r="AE424" s="101"/>
      <c r="AF424" s="100"/>
      <c r="AG424" s="100"/>
      <c r="AH424" s="100"/>
      <c r="AI424" s="100"/>
      <c r="AJ424" s="100"/>
      <c r="AK424" s="100"/>
    </row>
    <row r="425" spans="30:37" x14ac:dyDescent="0.3">
      <c r="AD425" s="100"/>
      <c r="AE425" s="101"/>
      <c r="AF425" s="100"/>
      <c r="AG425" s="100"/>
      <c r="AH425" s="100"/>
      <c r="AI425" s="100"/>
      <c r="AJ425" s="100"/>
      <c r="AK425" s="100"/>
    </row>
    <row r="426" spans="30:37" x14ac:dyDescent="0.3">
      <c r="AD426" s="100"/>
      <c r="AE426" s="101"/>
      <c r="AF426" s="100"/>
      <c r="AG426" s="100"/>
      <c r="AH426" s="100"/>
      <c r="AI426" s="100"/>
      <c r="AJ426" s="100"/>
      <c r="AK426" s="100"/>
    </row>
    <row r="427" spans="30:37" x14ac:dyDescent="0.3">
      <c r="AD427" s="100"/>
      <c r="AE427" s="101"/>
      <c r="AF427" s="100"/>
      <c r="AG427" s="100"/>
      <c r="AH427" s="100"/>
      <c r="AI427" s="100"/>
      <c r="AJ427" s="100"/>
      <c r="AK427" s="100"/>
    </row>
    <row r="428" spans="30:37" x14ac:dyDescent="0.3">
      <c r="AD428" s="100"/>
      <c r="AE428" s="101"/>
      <c r="AF428" s="100"/>
      <c r="AG428" s="100"/>
      <c r="AH428" s="100"/>
      <c r="AI428" s="100"/>
      <c r="AJ428" s="100"/>
      <c r="AK428" s="100"/>
    </row>
    <row r="429" spans="30:37" x14ac:dyDescent="0.3">
      <c r="AD429" s="100"/>
      <c r="AE429" s="101"/>
      <c r="AF429" s="100"/>
      <c r="AG429" s="100"/>
      <c r="AH429" s="100"/>
      <c r="AI429" s="100"/>
      <c r="AJ429" s="100"/>
      <c r="AK429" s="100"/>
    </row>
    <row r="430" spans="30:37" x14ac:dyDescent="0.3">
      <c r="AD430" s="100"/>
      <c r="AE430" s="101"/>
      <c r="AF430" s="100"/>
      <c r="AG430" s="100"/>
      <c r="AH430" s="100"/>
      <c r="AI430" s="100"/>
      <c r="AJ430" s="100"/>
      <c r="AK430" s="100"/>
    </row>
    <row r="431" spans="30:37" x14ac:dyDescent="0.3">
      <c r="AD431" s="100"/>
      <c r="AE431" s="101"/>
      <c r="AF431" s="100"/>
      <c r="AG431" s="100"/>
      <c r="AH431" s="100"/>
      <c r="AI431" s="100"/>
      <c r="AJ431" s="100"/>
      <c r="AK431" s="100"/>
    </row>
  </sheetData>
  <autoFilter ref="A1:AL127" xr:uid="{00000000-0009-0000-0000-000002000000}"/>
  <hyperlinks>
    <hyperlink ref="F53" r:id="rId1" xr:uid="{00000000-0004-0000-0200-000000000000}"/>
    <hyperlink ref="F51" r:id="rId2" xr:uid="{00000000-0004-0000-0200-000001000000}"/>
    <hyperlink ref="F44" r:id="rId3" xr:uid="{00000000-0004-0000-0200-000002000000}"/>
    <hyperlink ref="F104" r:id="rId4" xr:uid="{00000000-0004-0000-0200-000003000000}"/>
    <hyperlink ref="F18" r:id="rId5" xr:uid="{00000000-0004-0000-0200-000004000000}"/>
    <hyperlink ref="F82" r:id="rId6" xr:uid="{00000000-0004-0000-0200-000005000000}"/>
    <hyperlink ref="F106" r:id="rId7" xr:uid="{00000000-0004-0000-0200-000006000000}"/>
    <hyperlink ref="F58" r:id="rId8" xr:uid="{00000000-0004-0000-0200-000007000000}"/>
    <hyperlink ref="F52" r:id="rId9" xr:uid="{00000000-0004-0000-0200-000008000000}"/>
    <hyperlink ref="F97" r:id="rId10" xr:uid="{00000000-0004-0000-0200-000009000000}"/>
    <hyperlink ref="F35" r:id="rId11" xr:uid="{00000000-0004-0000-0200-00000A000000}"/>
    <hyperlink ref="F14" r:id="rId12" xr:uid="{00000000-0004-0000-0200-00000B000000}"/>
    <hyperlink ref="F23" r:id="rId13" xr:uid="{00000000-0004-0000-0200-00000C000000}"/>
    <hyperlink ref="F101" r:id="rId14" xr:uid="{00000000-0004-0000-0200-00000D000000}"/>
    <hyperlink ref="F34" r:id="rId15" xr:uid="{00000000-0004-0000-0200-00000E000000}"/>
    <hyperlink ref="F77" r:id="rId16" xr:uid="{00000000-0004-0000-0200-00000F000000}"/>
    <hyperlink ref="AL105" r:id="rId17" xr:uid="{00000000-0004-0000-0200-000010000000}"/>
    <hyperlink ref="F73" r:id="rId18" xr:uid="{00000000-0004-0000-0200-000011000000}"/>
    <hyperlink ref="F31" r:id="rId19" xr:uid="{00000000-0004-0000-0200-000012000000}"/>
    <hyperlink ref="F15" r:id="rId20" xr:uid="{00000000-0004-0000-0200-000013000000}"/>
    <hyperlink ref="F4" r:id="rId21" xr:uid="{00000000-0004-0000-0200-000014000000}"/>
    <hyperlink ref="F16" r:id="rId22" xr:uid="{00000000-0004-0000-0200-000015000000}"/>
    <hyperlink ref="F41" r:id="rId23" xr:uid="{00000000-0004-0000-0200-000016000000}"/>
    <hyperlink ref="F113" r:id="rId24" xr:uid="{00000000-0004-0000-0200-000017000000}"/>
    <hyperlink ref="F60" r:id="rId25" xr:uid="{00000000-0004-0000-0200-000018000000}"/>
    <hyperlink ref="F29" r:id="rId26" xr:uid="{00000000-0004-0000-0200-000019000000}"/>
    <hyperlink ref="F17" r:id="rId27" xr:uid="{00000000-0004-0000-0200-00001A000000}"/>
    <hyperlink ref="F74" r:id="rId28" xr:uid="{00000000-0004-0000-0200-00001B000000}"/>
    <hyperlink ref="F47" r:id="rId29" xr:uid="{00000000-0004-0000-0200-00001C000000}"/>
    <hyperlink ref="F48" r:id="rId30" xr:uid="{00000000-0004-0000-0200-00001D000000}"/>
    <hyperlink ref="F49" r:id="rId31" xr:uid="{00000000-0004-0000-0200-00001E000000}"/>
    <hyperlink ref="F50" r:id="rId32" xr:uid="{00000000-0004-0000-0200-00001F000000}"/>
    <hyperlink ref="F62" r:id="rId33" xr:uid="{00000000-0004-0000-0200-000020000000}"/>
    <hyperlink ref="F63" r:id="rId34" xr:uid="{00000000-0004-0000-0200-000021000000}"/>
    <hyperlink ref="F64" r:id="rId35" xr:uid="{00000000-0004-0000-0200-000022000000}"/>
    <hyperlink ref="F65" r:id="rId36" location="ISIL_trial" xr:uid="{00000000-0004-0000-0200-000023000000}"/>
    <hyperlink ref="F69" r:id="rId37" xr:uid="{00000000-0004-0000-0200-000024000000}"/>
    <hyperlink ref="F71" r:id="rId38" location="linked_data" xr:uid="{00000000-0004-0000-0200-000025000000}"/>
    <hyperlink ref="G46" r:id="rId39" xr:uid="{00000000-0004-0000-0200-000026000000}"/>
    <hyperlink ref="F98" r:id="rId40" xr:uid="{00000000-0004-0000-0200-000027000000}"/>
    <hyperlink ref="F103" r:id="rId41" xr:uid="{00000000-0004-0000-0200-000028000000}"/>
    <hyperlink ref="F38" r:id="rId42" xr:uid="{00000000-0004-0000-0200-000029000000}"/>
    <hyperlink ref="F39" r:id="rId43" xr:uid="{00000000-0004-0000-0200-00002A000000}"/>
    <hyperlink ref="F40" r:id="rId44" xr:uid="{00000000-0004-0000-0200-00002B000000}"/>
    <hyperlink ref="F94" r:id="rId45" xr:uid="{00000000-0004-0000-0200-00002C000000}"/>
    <hyperlink ref="F93" r:id="rId46" xr:uid="{00000000-0004-0000-0200-00002D000000}"/>
    <hyperlink ref="F84" r:id="rId47" xr:uid="{00000000-0004-0000-0200-00002E000000}"/>
    <hyperlink ref="F85" r:id="rId48" xr:uid="{00000000-0004-0000-0200-00002F000000}"/>
    <hyperlink ref="F19" r:id="rId49" xr:uid="{00000000-0004-0000-0200-000030000000}"/>
    <hyperlink ref="F55" r:id="rId50" xr:uid="{00000000-0004-0000-0200-000031000000}"/>
    <hyperlink ref="F83" r:id="rId51" xr:uid="{00000000-0004-0000-0200-000032000000}"/>
    <hyperlink ref="F21" r:id="rId52" xr:uid="{00000000-0004-0000-0200-000033000000}"/>
    <hyperlink ref="F22" r:id="rId53" xr:uid="{00000000-0004-0000-0200-000034000000}"/>
    <hyperlink ref="F118" r:id="rId54" xr:uid="{00000000-0004-0000-0200-000035000000}"/>
    <hyperlink ref="F119" r:id="rId55" xr:uid="{00000000-0004-0000-0200-000036000000}"/>
    <hyperlink ref="F2" r:id="rId56" xr:uid="{00000000-0004-0000-0200-000037000000}"/>
    <hyperlink ref="F3" r:id="rId57" xr:uid="{00000000-0004-0000-0200-000038000000}"/>
    <hyperlink ref="F5" r:id="rId58" xr:uid="{00000000-0004-0000-0200-000039000000}"/>
    <hyperlink ref="F8" r:id="rId59" xr:uid="{00000000-0004-0000-0200-00003A000000}"/>
    <hyperlink ref="F6" r:id="rId60" xr:uid="{00000000-0004-0000-0200-00003B000000}"/>
    <hyperlink ref="F7" r:id="rId61" xr:uid="{00000000-0004-0000-0200-00003C000000}"/>
    <hyperlink ref="F9" r:id="rId62" xr:uid="{00000000-0004-0000-0200-00003D000000}"/>
    <hyperlink ref="F90" r:id="rId63" xr:uid="{00000000-0004-0000-0200-00003E000000}"/>
    <hyperlink ref="F96" r:id="rId64" xr:uid="{00000000-0004-0000-0200-00003F000000}"/>
    <hyperlink ref="F89" r:id="rId65" xr:uid="{00000000-0004-0000-0200-000040000000}"/>
    <hyperlink ref="F86" r:id="rId66" xr:uid="{00000000-0004-0000-0200-000041000000}"/>
  </hyperlinks>
  <printOptions gridLines="1"/>
  <pageMargins left="0" right="0" top="0.75" bottom="0.75" header="0.3" footer="0.3"/>
  <pageSetup orientation="landscape" horizontalDpi="300" verticalDpi="300" r:id="rId67"/>
  <headerFooter>
    <oddHeader>&amp;CResponses to Linked Data Survey
(7 July - 15 August 2014)</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6"/>
  <sheetViews>
    <sheetView zoomScaleNormal="100" workbookViewId="0">
      <pane xSplit="1" ySplit="1" topLeftCell="B2" activePane="bottomRight" state="frozen"/>
      <selection pane="topRight" activeCell="B1" sqref="B1"/>
      <selection pane="bottomLeft" activeCell="A2" sqref="A2"/>
      <selection pane="bottomRight" activeCell="A3" sqref="A3"/>
    </sheetView>
  </sheetViews>
  <sheetFormatPr defaultRowHeight="14.4" x14ac:dyDescent="0.3"/>
  <cols>
    <col min="1" max="1" width="30.6640625" style="150" customWidth="1"/>
    <col min="2" max="2" width="10.6640625" customWidth="1"/>
    <col min="3" max="3" width="12.6640625" customWidth="1"/>
    <col min="4" max="4" width="25.6640625" customWidth="1"/>
    <col min="5" max="5" width="40.6640625" customWidth="1"/>
    <col min="6" max="6" width="25.6640625" customWidth="1"/>
  </cols>
  <sheetData>
    <row r="1" spans="1:12" ht="129.6" customHeight="1" x14ac:dyDescent="0.3">
      <c r="A1" s="55" t="s">
        <v>0</v>
      </c>
      <c r="B1" s="55" t="s">
        <v>1</v>
      </c>
      <c r="C1" s="156" t="s">
        <v>30</v>
      </c>
      <c r="D1" s="156" t="s">
        <v>31</v>
      </c>
      <c r="E1" s="156" t="s">
        <v>32</v>
      </c>
      <c r="F1" s="156" t="s">
        <v>33</v>
      </c>
    </row>
    <row r="2" spans="1:12" ht="129.6" customHeight="1" x14ac:dyDescent="0.3">
      <c r="A2" s="129" t="s">
        <v>2542</v>
      </c>
      <c r="B2" s="28" t="s">
        <v>317</v>
      </c>
      <c r="C2" s="24" t="s">
        <v>91</v>
      </c>
      <c r="D2" s="18" t="s">
        <v>86</v>
      </c>
      <c r="E2" s="19"/>
      <c r="F2" s="19"/>
    </row>
    <row r="3" spans="1:12" ht="60" customHeight="1" x14ac:dyDescent="0.3">
      <c r="A3" s="155" t="s">
        <v>2541</v>
      </c>
      <c r="B3" s="28" t="s">
        <v>494</v>
      </c>
      <c r="C3" s="127" t="s">
        <v>91</v>
      </c>
      <c r="D3" s="18" t="s">
        <v>86</v>
      </c>
      <c r="E3" s="18" t="s">
        <v>2540</v>
      </c>
      <c r="F3" s="20" t="s">
        <v>2539</v>
      </c>
    </row>
    <row r="4" spans="1:12" ht="45" customHeight="1" x14ac:dyDescent="0.3">
      <c r="A4" s="155" t="s">
        <v>2538</v>
      </c>
      <c r="B4" s="28" t="s">
        <v>494</v>
      </c>
      <c r="C4" s="28" t="s">
        <v>92</v>
      </c>
      <c r="D4" s="18" t="s">
        <v>186</v>
      </c>
      <c r="E4" s="28" t="s">
        <v>92</v>
      </c>
      <c r="F4" s="130"/>
    </row>
    <row r="5" spans="1:12" ht="45" customHeight="1" x14ac:dyDescent="0.3">
      <c r="A5" s="61" t="s">
        <v>2537</v>
      </c>
      <c r="B5" s="28" t="s">
        <v>2536</v>
      </c>
      <c r="C5" s="28" t="s">
        <v>91</v>
      </c>
      <c r="D5" s="18" t="s">
        <v>257</v>
      </c>
      <c r="E5" s="24" t="s">
        <v>2535</v>
      </c>
      <c r="F5" s="24" t="s">
        <v>2534</v>
      </c>
    </row>
    <row r="6" spans="1:12" ht="379.95" customHeight="1" x14ac:dyDescent="0.3">
      <c r="A6" s="129" t="s">
        <v>2533</v>
      </c>
      <c r="B6" s="28" t="s">
        <v>317</v>
      </c>
      <c r="C6" s="28" t="s">
        <v>92</v>
      </c>
      <c r="D6" s="18" t="s">
        <v>257</v>
      </c>
      <c r="E6" s="154" t="s">
        <v>2532</v>
      </c>
      <c r="F6" s="24" t="s">
        <v>2531</v>
      </c>
    </row>
    <row r="7" spans="1:12" ht="55.2" x14ac:dyDescent="0.3">
      <c r="A7" s="61" t="s">
        <v>2530</v>
      </c>
      <c r="B7" s="28" t="s">
        <v>494</v>
      </c>
      <c r="C7" s="28" t="s">
        <v>91</v>
      </c>
      <c r="D7" s="18" t="s">
        <v>86</v>
      </c>
      <c r="E7" s="28" t="s">
        <v>2529</v>
      </c>
      <c r="F7" s="28" t="s">
        <v>2528</v>
      </c>
    </row>
    <row r="8" spans="1:12" ht="41.4" x14ac:dyDescent="0.3">
      <c r="A8" s="129" t="s">
        <v>2527</v>
      </c>
      <c r="B8" s="28" t="s">
        <v>54</v>
      </c>
      <c r="C8" s="28" t="s">
        <v>85</v>
      </c>
      <c r="D8" s="18" t="s">
        <v>257</v>
      </c>
      <c r="E8" s="24" t="s">
        <v>2526</v>
      </c>
      <c r="F8" s="41"/>
    </row>
    <row r="13" spans="1:12" x14ac:dyDescent="0.3">
      <c r="A13" s="153"/>
      <c r="B13" s="100"/>
      <c r="C13" s="100"/>
      <c r="D13" s="100"/>
      <c r="E13" s="100"/>
      <c r="F13" s="100"/>
      <c r="G13" s="100"/>
      <c r="H13" s="100"/>
      <c r="I13" s="100"/>
      <c r="J13" s="100"/>
      <c r="K13" s="100"/>
      <c r="L13" s="100"/>
    </row>
    <row r="14" spans="1:12" x14ac:dyDescent="0.3">
      <c r="A14" s="153"/>
      <c r="B14" s="100"/>
      <c r="C14" s="100"/>
      <c r="D14" s="100"/>
      <c r="E14" s="100"/>
      <c r="F14" s="100"/>
      <c r="G14" s="100"/>
      <c r="H14" s="100"/>
      <c r="I14" s="100"/>
      <c r="J14" s="100"/>
      <c r="K14" s="100"/>
      <c r="L14" s="100"/>
    </row>
    <row r="15" spans="1:12" x14ac:dyDescent="0.3">
      <c r="A15" s="153"/>
      <c r="B15" s="100"/>
      <c r="C15" s="100"/>
      <c r="D15" s="100"/>
      <c r="E15" s="100"/>
      <c r="F15" s="100"/>
      <c r="G15" s="100"/>
      <c r="H15" s="100"/>
      <c r="I15" s="100"/>
      <c r="J15" s="100"/>
      <c r="K15" s="100"/>
      <c r="L15" s="100"/>
    </row>
    <row r="16" spans="1:12" ht="45" customHeight="1" x14ac:dyDescent="0.3">
      <c r="A16" s="152"/>
      <c r="B16" s="151"/>
      <c r="C16" s="151"/>
      <c r="D16" s="69"/>
      <c r="E16" s="151"/>
      <c r="F16" s="151"/>
      <c r="G16" s="100"/>
      <c r="H16" s="100"/>
      <c r="I16" s="100"/>
      <c r="J16" s="100"/>
      <c r="K16" s="100"/>
      <c r="L16" s="100"/>
    </row>
  </sheetData>
  <pageMargins left="0.7" right="0.7" top="0.75" bottom="0.75" header="0.3" footer="0.3"/>
  <pageSetup orientation="landscape" horizontalDpi="300" verticalDpi="300" r:id="rId1"/>
  <headerFooter>
    <oddHeader xml:space="preserve">&amp;CResponses to Linked Data Survey
(7 July - 15 August 2014)
0 Projects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176"/>
  <sheetViews>
    <sheetView zoomScale="80" zoomScaleNormal="80" workbookViewId="0">
      <pane xSplit="1" ySplit="1" topLeftCell="B2" activePane="bottomRight" state="frozen"/>
      <selection pane="topRight" activeCell="B1" sqref="B1"/>
      <selection pane="bottomLeft" activeCell="A2" sqref="A2"/>
      <selection pane="bottomRight"/>
    </sheetView>
  </sheetViews>
  <sheetFormatPr defaultRowHeight="14.4" x14ac:dyDescent="0.3"/>
  <cols>
    <col min="1" max="1" width="25.6640625" customWidth="1"/>
    <col min="2" max="2" width="8.6640625" style="12" customWidth="1"/>
    <col min="3" max="3" width="10.6640625" customWidth="1"/>
    <col min="4" max="5" width="15.6640625" style="12" customWidth="1"/>
    <col min="6" max="6" width="30.6640625" style="50" customWidth="1"/>
    <col min="7" max="7" width="100.6640625" style="2" customWidth="1"/>
    <col min="8" max="10" width="15.6640625" style="2" customWidth="1"/>
    <col min="11" max="11" width="30.6640625" style="1" customWidth="1"/>
    <col min="12" max="12" width="25.6640625" customWidth="1"/>
    <col min="13" max="13" width="12.6640625" style="2" customWidth="1"/>
    <col min="14" max="16" width="20.6640625" style="2" customWidth="1"/>
    <col min="17" max="17" width="20.6640625" customWidth="1"/>
    <col min="18" max="18" width="25.6640625" style="2" customWidth="1"/>
    <col min="19" max="19" width="15.6640625" customWidth="1"/>
    <col min="20" max="21" width="20.6640625" customWidth="1"/>
    <col min="22" max="23" width="30.6640625" customWidth="1"/>
    <col min="24" max="25" width="25.6640625" customWidth="1"/>
    <col min="26" max="26" width="20.6640625" customWidth="1"/>
    <col min="27" max="31" width="15.6640625" customWidth="1"/>
    <col min="32" max="32" width="20.6640625" customWidth="1"/>
    <col min="33" max="33" width="30.6640625" customWidth="1"/>
    <col min="34" max="34" width="40.6640625" customWidth="1"/>
    <col min="35" max="35" width="13.6640625" customWidth="1"/>
    <col min="36" max="36" width="15.6640625" customWidth="1"/>
    <col min="37" max="37" width="30.6640625" customWidth="1"/>
    <col min="38" max="38" width="20.6640625" customWidth="1"/>
  </cols>
  <sheetData>
    <row r="1" spans="1:40" s="36" customFormat="1" ht="129.6" customHeight="1" x14ac:dyDescent="0.3">
      <c r="A1" s="30" t="s">
        <v>0</v>
      </c>
      <c r="B1" s="64" t="s">
        <v>89</v>
      </c>
      <c r="C1" s="65" t="s">
        <v>1</v>
      </c>
      <c r="D1" s="42" t="s">
        <v>36</v>
      </c>
      <c r="E1" s="63" t="s">
        <v>81</v>
      </c>
      <c r="F1" s="42" t="s">
        <v>2</v>
      </c>
      <c r="G1" s="62" t="s">
        <v>3</v>
      </c>
      <c r="H1" s="7" t="s">
        <v>4</v>
      </c>
      <c r="I1" s="7" t="s">
        <v>5</v>
      </c>
      <c r="J1" s="7" t="s">
        <v>6</v>
      </c>
      <c r="K1" s="60" t="s">
        <v>7</v>
      </c>
      <c r="L1" s="31" t="s">
        <v>8</v>
      </c>
      <c r="M1" s="7" t="s">
        <v>9</v>
      </c>
      <c r="N1" s="7" t="s">
        <v>10</v>
      </c>
      <c r="O1" s="7" t="s">
        <v>11</v>
      </c>
      <c r="P1" s="7" t="s">
        <v>12</v>
      </c>
      <c r="Q1" s="31" t="s">
        <v>13</v>
      </c>
      <c r="R1" s="93" t="s">
        <v>14</v>
      </c>
      <c r="S1" s="32" t="s">
        <v>15</v>
      </c>
      <c r="T1" s="32" t="s">
        <v>16</v>
      </c>
      <c r="U1" s="32" t="s">
        <v>17</v>
      </c>
      <c r="V1" s="32" t="s">
        <v>18</v>
      </c>
      <c r="W1" s="32" t="s">
        <v>19</v>
      </c>
      <c r="X1" s="32" t="s">
        <v>20</v>
      </c>
      <c r="Y1" s="33" t="s">
        <v>21</v>
      </c>
      <c r="Z1" s="33" t="s">
        <v>22</v>
      </c>
      <c r="AA1" s="33" t="s">
        <v>23</v>
      </c>
      <c r="AB1" s="34" t="s">
        <v>24</v>
      </c>
      <c r="AC1" s="34" t="s">
        <v>25</v>
      </c>
      <c r="AD1" s="34" t="s">
        <v>26</v>
      </c>
      <c r="AE1" s="34" t="s">
        <v>27</v>
      </c>
      <c r="AF1" s="33" t="s">
        <v>349</v>
      </c>
      <c r="AG1" s="33" t="s">
        <v>28</v>
      </c>
      <c r="AH1" s="33" t="s">
        <v>29</v>
      </c>
      <c r="AI1" s="35" t="s">
        <v>30</v>
      </c>
      <c r="AJ1" s="94" t="s">
        <v>31</v>
      </c>
      <c r="AK1" s="35" t="s">
        <v>32</v>
      </c>
      <c r="AL1" s="35" t="s">
        <v>33</v>
      </c>
    </row>
    <row r="2" spans="1:40" ht="138" x14ac:dyDescent="0.3">
      <c r="A2" s="3" t="s">
        <v>837</v>
      </c>
      <c r="B2" s="11" t="s">
        <v>92</v>
      </c>
      <c r="C2" s="11" t="s">
        <v>35</v>
      </c>
      <c r="D2" s="14">
        <v>3</v>
      </c>
      <c r="E2" s="14">
        <v>1</v>
      </c>
      <c r="F2" s="22" t="s">
        <v>838</v>
      </c>
      <c r="G2" s="5" t="s">
        <v>839</v>
      </c>
      <c r="H2" s="3" t="s">
        <v>132</v>
      </c>
      <c r="I2" s="18" t="s">
        <v>840</v>
      </c>
      <c r="J2" s="24" t="s">
        <v>68</v>
      </c>
      <c r="K2" s="18" t="s">
        <v>841</v>
      </c>
      <c r="L2" s="3" t="s">
        <v>842</v>
      </c>
      <c r="M2" s="3" t="s">
        <v>53</v>
      </c>
      <c r="N2" s="18" t="s">
        <v>843</v>
      </c>
      <c r="O2" s="3" t="s">
        <v>844</v>
      </c>
      <c r="P2" s="3" t="s">
        <v>42</v>
      </c>
      <c r="Q2" s="18" t="s">
        <v>108</v>
      </c>
      <c r="R2" s="3"/>
      <c r="S2" s="3"/>
      <c r="T2" s="18"/>
      <c r="U2" s="18"/>
      <c r="V2" s="18"/>
      <c r="W2" s="18"/>
      <c r="X2" s="18"/>
      <c r="Y2" s="18"/>
      <c r="Z2" s="18"/>
      <c r="AA2" s="18"/>
      <c r="AB2" s="3"/>
      <c r="AC2" s="18"/>
      <c r="AD2" s="18"/>
      <c r="AE2" s="18"/>
      <c r="AF2" s="18"/>
      <c r="AG2" s="18"/>
      <c r="AH2" s="18"/>
      <c r="AI2" s="11"/>
      <c r="AJ2" s="18"/>
      <c r="AK2" s="24"/>
      <c r="AL2" s="18"/>
      <c r="AM2" s="13"/>
      <c r="AN2" s="13"/>
    </row>
    <row r="3" spans="1:40" ht="180" customHeight="1" x14ac:dyDescent="0.3">
      <c r="A3" s="3" t="s">
        <v>129</v>
      </c>
      <c r="B3" s="11" t="s">
        <v>91</v>
      </c>
      <c r="C3" s="11" t="s">
        <v>35</v>
      </c>
      <c r="D3" s="14">
        <v>10</v>
      </c>
      <c r="E3" s="14">
        <v>3</v>
      </c>
      <c r="F3" s="51" t="s">
        <v>130</v>
      </c>
      <c r="G3" s="18" t="s">
        <v>131</v>
      </c>
      <c r="H3" s="3" t="s">
        <v>132</v>
      </c>
      <c r="I3" s="18" t="s">
        <v>133</v>
      </c>
      <c r="J3" s="41" t="s">
        <v>91</v>
      </c>
      <c r="K3" s="18" t="s">
        <v>134</v>
      </c>
      <c r="L3" s="18" t="s">
        <v>135</v>
      </c>
      <c r="M3" s="3" t="s">
        <v>53</v>
      </c>
      <c r="N3" s="18" t="s">
        <v>136</v>
      </c>
      <c r="O3" s="18" t="s">
        <v>137</v>
      </c>
      <c r="P3" s="3" t="s">
        <v>42</v>
      </c>
      <c r="Q3" s="18" t="s">
        <v>138</v>
      </c>
      <c r="R3" s="18" t="s">
        <v>139</v>
      </c>
      <c r="S3" s="18" t="s">
        <v>140</v>
      </c>
      <c r="T3" s="18" t="s">
        <v>141</v>
      </c>
      <c r="U3" s="18" t="s">
        <v>142</v>
      </c>
      <c r="V3" s="18" t="s">
        <v>143</v>
      </c>
      <c r="W3" s="18" t="s">
        <v>144</v>
      </c>
      <c r="X3" s="18"/>
      <c r="Y3" s="18" t="s">
        <v>145</v>
      </c>
      <c r="Z3" s="18" t="s">
        <v>146</v>
      </c>
      <c r="AA3" s="18" t="s">
        <v>115</v>
      </c>
      <c r="AB3" s="18" t="s">
        <v>147</v>
      </c>
      <c r="AC3" s="18" t="s">
        <v>148</v>
      </c>
      <c r="AD3" s="18" t="s">
        <v>149</v>
      </c>
      <c r="AE3" s="18" t="s">
        <v>150</v>
      </c>
      <c r="AF3" s="18" t="s">
        <v>151</v>
      </c>
      <c r="AG3" s="18" t="s">
        <v>152</v>
      </c>
      <c r="AH3" s="18"/>
      <c r="AI3" s="24" t="s">
        <v>91</v>
      </c>
      <c r="AJ3" s="18" t="s">
        <v>186</v>
      </c>
      <c r="AK3" s="18" t="s">
        <v>187</v>
      </c>
      <c r="AL3" s="18" t="s">
        <v>188</v>
      </c>
      <c r="AM3" s="13"/>
      <c r="AN3" s="13"/>
    </row>
    <row r="4" spans="1:40" ht="240" customHeight="1" x14ac:dyDescent="0.3">
      <c r="A4" s="3" t="s">
        <v>129</v>
      </c>
      <c r="B4" s="11"/>
      <c r="C4" s="11" t="s">
        <v>35</v>
      </c>
      <c r="D4" s="14"/>
      <c r="E4" s="14"/>
      <c r="F4" s="51" t="s">
        <v>153</v>
      </c>
      <c r="G4" s="18" t="s">
        <v>154</v>
      </c>
      <c r="H4" s="3" t="s">
        <v>65</v>
      </c>
      <c r="I4" s="18" t="s">
        <v>155</v>
      </c>
      <c r="J4" s="41" t="s">
        <v>91</v>
      </c>
      <c r="K4" s="18" t="s">
        <v>156</v>
      </c>
      <c r="L4" s="18"/>
      <c r="M4" s="3" t="s">
        <v>53</v>
      </c>
      <c r="N4" s="18" t="s">
        <v>157</v>
      </c>
      <c r="O4" s="18" t="s">
        <v>158</v>
      </c>
      <c r="P4" s="3" t="s">
        <v>42</v>
      </c>
      <c r="Q4" s="18" t="s">
        <v>159</v>
      </c>
      <c r="R4" s="18" t="s">
        <v>160</v>
      </c>
      <c r="S4" s="18" t="s">
        <v>161</v>
      </c>
      <c r="T4" s="18" t="s">
        <v>162</v>
      </c>
      <c r="U4" s="18" t="s">
        <v>163</v>
      </c>
      <c r="V4" s="18" t="s">
        <v>164</v>
      </c>
      <c r="W4" s="18" t="s">
        <v>165</v>
      </c>
      <c r="X4" s="18"/>
      <c r="Y4" s="18" t="s">
        <v>166</v>
      </c>
      <c r="Z4" s="18" t="s">
        <v>952</v>
      </c>
      <c r="AA4" s="18" t="s">
        <v>167</v>
      </c>
      <c r="AB4" s="18" t="s">
        <v>147</v>
      </c>
      <c r="AC4" s="18" t="s">
        <v>148</v>
      </c>
      <c r="AD4" s="18" t="s">
        <v>168</v>
      </c>
      <c r="AE4" s="18" t="s">
        <v>150</v>
      </c>
      <c r="AF4" s="18" t="s">
        <v>169</v>
      </c>
      <c r="AG4" s="18"/>
      <c r="AH4" s="18"/>
      <c r="AI4" s="24"/>
      <c r="AJ4" s="18"/>
      <c r="AK4" s="18"/>
      <c r="AL4" s="18"/>
      <c r="AM4" s="13"/>
      <c r="AN4" s="13"/>
    </row>
    <row r="5" spans="1:40" ht="160.19999999999999" customHeight="1" x14ac:dyDescent="0.3">
      <c r="A5" s="3" t="s">
        <v>129</v>
      </c>
      <c r="B5" s="11"/>
      <c r="C5" s="11" t="s">
        <v>35</v>
      </c>
      <c r="D5" s="14"/>
      <c r="E5" s="14"/>
      <c r="F5" s="51" t="s">
        <v>170</v>
      </c>
      <c r="G5" s="18" t="s">
        <v>171</v>
      </c>
      <c r="H5" s="3" t="s">
        <v>132</v>
      </c>
      <c r="I5" s="18" t="s">
        <v>172</v>
      </c>
      <c r="J5" s="41" t="s">
        <v>91</v>
      </c>
      <c r="K5" s="18"/>
      <c r="L5" s="18"/>
      <c r="M5" s="3" t="s">
        <v>53</v>
      </c>
      <c r="N5" s="18" t="s">
        <v>136</v>
      </c>
      <c r="O5" s="18" t="s">
        <v>173</v>
      </c>
      <c r="P5" s="3" t="s">
        <v>42</v>
      </c>
      <c r="Q5" s="18" t="s">
        <v>174</v>
      </c>
      <c r="R5" s="18" t="s">
        <v>175</v>
      </c>
      <c r="S5" s="18" t="s">
        <v>176</v>
      </c>
      <c r="T5" s="18" t="s">
        <v>177</v>
      </c>
      <c r="U5" s="18" t="s">
        <v>92</v>
      </c>
      <c r="V5" s="18" t="s">
        <v>178</v>
      </c>
      <c r="W5" s="18" t="s">
        <v>179</v>
      </c>
      <c r="X5" s="18"/>
      <c r="Y5" s="18" t="s">
        <v>166</v>
      </c>
      <c r="Z5" s="18" t="s">
        <v>180</v>
      </c>
      <c r="AA5" s="18" t="s">
        <v>115</v>
      </c>
      <c r="AB5" s="18" t="s">
        <v>147</v>
      </c>
      <c r="AC5" s="18" t="s">
        <v>181</v>
      </c>
      <c r="AD5" s="18" t="s">
        <v>182</v>
      </c>
      <c r="AE5" s="18" t="s">
        <v>183</v>
      </c>
      <c r="AF5" s="18" t="s">
        <v>184</v>
      </c>
      <c r="AG5" s="18" t="s">
        <v>185</v>
      </c>
      <c r="AH5" s="18"/>
      <c r="AI5" s="24"/>
      <c r="AJ5" s="18"/>
      <c r="AK5" s="18"/>
      <c r="AL5" s="18"/>
      <c r="AM5" s="13"/>
      <c r="AN5" s="13"/>
    </row>
    <row r="6" spans="1:40" ht="207" x14ac:dyDescent="0.3">
      <c r="A6" s="3" t="s">
        <v>612</v>
      </c>
      <c r="B6" s="11" t="s">
        <v>91</v>
      </c>
      <c r="C6" s="11" t="s">
        <v>54</v>
      </c>
      <c r="D6" s="14">
        <v>2</v>
      </c>
      <c r="E6" s="14">
        <v>1</v>
      </c>
      <c r="F6" s="22" t="s">
        <v>613</v>
      </c>
      <c r="G6" s="5" t="s">
        <v>614</v>
      </c>
      <c r="H6" s="3" t="s">
        <v>132</v>
      </c>
      <c r="I6" s="18" t="s">
        <v>215</v>
      </c>
      <c r="J6" s="24" t="s">
        <v>40</v>
      </c>
      <c r="K6" s="18" t="s">
        <v>615</v>
      </c>
      <c r="L6" s="3" t="s">
        <v>616</v>
      </c>
      <c r="M6" s="3" t="s">
        <v>53</v>
      </c>
      <c r="N6" s="18" t="s">
        <v>136</v>
      </c>
      <c r="O6" s="18" t="s">
        <v>617</v>
      </c>
      <c r="P6" s="3" t="s">
        <v>42</v>
      </c>
      <c r="Q6" s="18" t="s">
        <v>108</v>
      </c>
      <c r="R6" s="3" t="s">
        <v>618</v>
      </c>
      <c r="S6" s="3" t="s">
        <v>619</v>
      </c>
      <c r="T6" s="18" t="s">
        <v>620</v>
      </c>
      <c r="U6" s="18" t="s">
        <v>621</v>
      </c>
      <c r="V6" s="18" t="s">
        <v>622</v>
      </c>
      <c r="W6" s="18" t="s">
        <v>623</v>
      </c>
      <c r="X6" s="5" t="s">
        <v>624</v>
      </c>
      <c r="Y6" s="18" t="s">
        <v>626</v>
      </c>
      <c r="Z6" s="18" t="s">
        <v>43</v>
      </c>
      <c r="AA6" s="18" t="s">
        <v>167</v>
      </c>
      <c r="AB6" s="3" t="s">
        <v>77</v>
      </c>
      <c r="AC6" s="18" t="s">
        <v>627</v>
      </c>
      <c r="AD6" s="18" t="s">
        <v>628</v>
      </c>
      <c r="AE6" s="18" t="s">
        <v>629</v>
      </c>
      <c r="AF6" s="29" t="s">
        <v>630</v>
      </c>
      <c r="AG6" s="5" t="s">
        <v>631</v>
      </c>
      <c r="AH6" s="18"/>
      <c r="AI6" s="24" t="s">
        <v>91</v>
      </c>
      <c r="AJ6" s="18" t="s">
        <v>275</v>
      </c>
      <c r="AK6" s="18" t="s">
        <v>632</v>
      </c>
      <c r="AL6" s="18"/>
      <c r="AM6" s="13"/>
      <c r="AN6" s="13"/>
    </row>
    <row r="7" spans="1:40" ht="27.6" x14ac:dyDescent="0.3">
      <c r="A7" s="3" t="s">
        <v>491</v>
      </c>
      <c r="B7" s="11" t="s">
        <v>92</v>
      </c>
      <c r="C7" s="11" t="s">
        <v>317</v>
      </c>
      <c r="D7" s="14">
        <v>1</v>
      </c>
      <c r="E7" s="14">
        <v>0</v>
      </c>
      <c r="F7" s="22"/>
      <c r="G7" s="5"/>
      <c r="H7" s="3"/>
      <c r="I7" s="3"/>
      <c r="J7" s="18"/>
      <c r="K7" s="18"/>
      <c r="L7" s="3"/>
      <c r="M7" s="5"/>
      <c r="N7" s="18"/>
      <c r="O7" s="18"/>
      <c r="P7" s="3"/>
      <c r="Q7" s="18"/>
      <c r="R7" s="3"/>
      <c r="S7" s="18"/>
      <c r="T7" s="18"/>
      <c r="U7" s="18"/>
      <c r="V7" s="18"/>
      <c r="W7" s="18"/>
      <c r="X7" s="5"/>
      <c r="Y7" s="18"/>
      <c r="Z7" s="18"/>
      <c r="AA7" s="18"/>
      <c r="AB7" s="18"/>
      <c r="AC7" s="18"/>
      <c r="AD7" s="18"/>
      <c r="AE7" s="18"/>
      <c r="AF7" s="23"/>
      <c r="AG7" s="5"/>
      <c r="AH7" s="18"/>
      <c r="AI7" s="24"/>
      <c r="AJ7" s="18"/>
      <c r="AK7" s="24"/>
      <c r="AL7" s="18"/>
      <c r="AM7" s="13"/>
      <c r="AN7" s="13"/>
    </row>
    <row r="8" spans="1:40" ht="259.95" customHeight="1" x14ac:dyDescent="0.3">
      <c r="A8" s="3" t="s">
        <v>802</v>
      </c>
      <c r="B8" s="11" t="s">
        <v>91</v>
      </c>
      <c r="C8" s="11" t="s">
        <v>803</v>
      </c>
      <c r="D8" s="14">
        <v>1</v>
      </c>
      <c r="E8" s="14">
        <v>1</v>
      </c>
      <c r="F8" s="22" t="s">
        <v>804</v>
      </c>
      <c r="G8" s="5" t="s">
        <v>805</v>
      </c>
      <c r="H8" s="3" t="s">
        <v>806</v>
      </c>
      <c r="I8" s="3" t="s">
        <v>51</v>
      </c>
      <c r="J8" s="18" t="s">
        <v>52</v>
      </c>
      <c r="K8" s="18"/>
      <c r="L8" s="3" t="s">
        <v>807</v>
      </c>
      <c r="M8" s="5" t="s">
        <v>41</v>
      </c>
      <c r="N8" s="18" t="s">
        <v>808</v>
      </c>
      <c r="O8" s="3" t="s">
        <v>809</v>
      </c>
      <c r="P8" s="3" t="s">
        <v>810</v>
      </c>
      <c r="Q8" s="5" t="s">
        <v>324</v>
      </c>
      <c r="R8" s="3"/>
      <c r="S8" s="3"/>
      <c r="T8" s="18"/>
      <c r="U8" s="18"/>
      <c r="V8" s="18"/>
      <c r="W8" s="18"/>
      <c r="X8" s="18"/>
      <c r="Y8" s="18" t="s">
        <v>811</v>
      </c>
      <c r="Z8" s="18" t="s">
        <v>654</v>
      </c>
      <c r="AA8" s="18" t="s">
        <v>167</v>
      </c>
      <c r="AB8" s="3" t="s">
        <v>812</v>
      </c>
      <c r="AC8" s="18" t="s">
        <v>627</v>
      </c>
      <c r="AD8" s="18" t="s">
        <v>813</v>
      </c>
      <c r="AE8" s="18" t="s">
        <v>814</v>
      </c>
      <c r="AF8" s="18" t="s">
        <v>815</v>
      </c>
      <c r="AG8" s="18" t="s">
        <v>816</v>
      </c>
      <c r="AH8" s="18" t="s">
        <v>817</v>
      </c>
      <c r="AI8" s="11" t="s">
        <v>85</v>
      </c>
      <c r="AJ8" s="18" t="s">
        <v>257</v>
      </c>
      <c r="AK8" s="18"/>
      <c r="AL8" s="18" t="s">
        <v>818</v>
      </c>
      <c r="AM8" s="13"/>
      <c r="AN8" s="13"/>
    </row>
    <row r="9" spans="1:40" s="27" customFormat="1" ht="19.95" customHeight="1" x14ac:dyDescent="0.3">
      <c r="A9" s="24" t="s">
        <v>1085</v>
      </c>
      <c r="B9" s="16" t="s">
        <v>92</v>
      </c>
      <c r="C9" s="24" t="s">
        <v>35</v>
      </c>
      <c r="D9" s="14">
        <v>1</v>
      </c>
      <c r="E9" s="14">
        <v>0</v>
      </c>
      <c r="F9" s="53"/>
      <c r="G9" s="53"/>
      <c r="H9" s="53"/>
      <c r="I9" s="53"/>
      <c r="J9" s="53"/>
      <c r="K9" s="26"/>
      <c r="L9" s="44"/>
      <c r="M9" s="53"/>
      <c r="N9" s="53"/>
      <c r="O9" s="53"/>
      <c r="P9" s="53"/>
      <c r="Q9" s="44"/>
      <c r="R9" s="53"/>
      <c r="S9" s="44"/>
      <c r="T9" s="44"/>
      <c r="U9" s="44"/>
      <c r="V9" s="44"/>
      <c r="W9" s="44"/>
      <c r="X9" s="44"/>
      <c r="Y9" s="44"/>
      <c r="Z9" s="44"/>
      <c r="AA9" s="44"/>
      <c r="AB9" s="44"/>
      <c r="AC9" s="44"/>
      <c r="AD9" s="44"/>
      <c r="AE9" s="44"/>
      <c r="AF9" s="44"/>
      <c r="AG9" s="44"/>
      <c r="AH9" s="44"/>
      <c r="AI9" s="44"/>
      <c r="AJ9" s="44"/>
      <c r="AK9" s="44"/>
      <c r="AL9" s="44"/>
      <c r="AM9" s="54"/>
      <c r="AN9" s="54"/>
    </row>
    <row r="10" spans="1:40" ht="360" customHeight="1" x14ac:dyDescent="0.3">
      <c r="A10" s="3" t="s">
        <v>593</v>
      </c>
      <c r="B10" s="11" t="s">
        <v>91</v>
      </c>
      <c r="C10" s="11" t="s">
        <v>54</v>
      </c>
      <c r="D10" s="14">
        <v>1</v>
      </c>
      <c r="E10" s="14">
        <v>1</v>
      </c>
      <c r="F10" s="22" t="s">
        <v>594</v>
      </c>
      <c r="G10" s="5" t="s">
        <v>595</v>
      </c>
      <c r="H10" s="3" t="s">
        <v>132</v>
      </c>
      <c r="I10" s="18" t="s">
        <v>133</v>
      </c>
      <c r="J10" s="24" t="s">
        <v>91</v>
      </c>
      <c r="K10" s="18" t="s">
        <v>596</v>
      </c>
      <c r="L10" s="3" t="s">
        <v>597</v>
      </c>
      <c r="M10" s="3" t="s">
        <v>53</v>
      </c>
      <c r="N10" s="18" t="s">
        <v>598</v>
      </c>
      <c r="O10" s="18" t="s">
        <v>599</v>
      </c>
      <c r="P10" s="3" t="s">
        <v>42</v>
      </c>
      <c r="Q10" s="18" t="s">
        <v>159</v>
      </c>
      <c r="R10" s="3" t="s">
        <v>331</v>
      </c>
      <c r="S10" s="3" t="s">
        <v>600</v>
      </c>
      <c r="T10" s="18" t="s">
        <v>267</v>
      </c>
      <c r="U10" s="18" t="s">
        <v>92</v>
      </c>
      <c r="V10" s="18" t="s">
        <v>601</v>
      </c>
      <c r="W10" s="18" t="s">
        <v>602</v>
      </c>
      <c r="X10" s="5" t="s">
        <v>603</v>
      </c>
      <c r="Y10" s="18" t="s">
        <v>604</v>
      </c>
      <c r="Z10" s="18" t="s">
        <v>564</v>
      </c>
      <c r="AA10" s="18" t="s">
        <v>383</v>
      </c>
      <c r="AB10" s="18" t="s">
        <v>116</v>
      </c>
      <c r="AC10" s="18" t="s">
        <v>605</v>
      </c>
      <c r="AD10" s="18" t="s">
        <v>606</v>
      </c>
      <c r="AE10" s="18" t="s">
        <v>607</v>
      </c>
      <c r="AF10" s="29" t="s">
        <v>608</v>
      </c>
      <c r="AG10" s="5" t="s">
        <v>609</v>
      </c>
      <c r="AH10" s="18" t="s">
        <v>603</v>
      </c>
      <c r="AI10" s="24" t="s">
        <v>91</v>
      </c>
      <c r="AJ10" s="18" t="s">
        <v>257</v>
      </c>
      <c r="AK10" s="18" t="s">
        <v>610</v>
      </c>
      <c r="AL10" s="18" t="s">
        <v>611</v>
      </c>
      <c r="AM10" s="13"/>
      <c r="AN10" s="13"/>
    </row>
    <row r="11" spans="1:40" ht="139.94999999999999" customHeight="1" x14ac:dyDescent="0.3">
      <c r="A11" s="3" t="s">
        <v>63</v>
      </c>
      <c r="B11" s="11" t="s">
        <v>91</v>
      </c>
      <c r="C11" s="11" t="s">
        <v>54</v>
      </c>
      <c r="D11" s="14">
        <v>2</v>
      </c>
      <c r="E11" s="14">
        <v>2</v>
      </c>
      <c r="F11" s="22" t="s">
        <v>768</v>
      </c>
      <c r="G11" s="5" t="s">
        <v>769</v>
      </c>
      <c r="H11" s="3" t="s">
        <v>38</v>
      </c>
      <c r="I11" s="3" t="s">
        <v>770</v>
      </c>
      <c r="J11" s="24" t="s">
        <v>40</v>
      </c>
      <c r="K11" s="18"/>
      <c r="L11" s="11"/>
      <c r="M11" s="5" t="s">
        <v>41</v>
      </c>
      <c r="N11" s="18" t="s">
        <v>771</v>
      </c>
      <c r="O11" s="18" t="s">
        <v>772</v>
      </c>
      <c r="P11" s="3" t="s">
        <v>42</v>
      </c>
      <c r="Q11" s="18" t="s">
        <v>773</v>
      </c>
      <c r="R11" s="3"/>
      <c r="S11" s="3"/>
      <c r="T11" s="18"/>
      <c r="U11" s="18"/>
      <c r="V11" s="18"/>
      <c r="W11" s="24"/>
      <c r="X11" s="18"/>
      <c r="Y11" s="18" t="s">
        <v>774</v>
      </c>
      <c r="Z11" s="18" t="s">
        <v>775</v>
      </c>
      <c r="AA11" s="18" t="s">
        <v>408</v>
      </c>
      <c r="AB11" s="3" t="s">
        <v>776</v>
      </c>
      <c r="AC11" s="18" t="s">
        <v>78</v>
      </c>
      <c r="AD11" s="18" t="s">
        <v>777</v>
      </c>
      <c r="AE11" s="18" t="s">
        <v>778</v>
      </c>
      <c r="AF11" s="18" t="s">
        <v>779</v>
      </c>
      <c r="AG11" s="18" t="s">
        <v>780</v>
      </c>
      <c r="AH11" s="18" t="s">
        <v>781</v>
      </c>
      <c r="AI11" s="11" t="s">
        <v>91</v>
      </c>
      <c r="AJ11" s="18" t="s">
        <v>186</v>
      </c>
      <c r="AK11" s="18"/>
      <c r="AL11" s="18"/>
      <c r="AM11" s="13"/>
      <c r="AN11" s="13"/>
    </row>
    <row r="12" spans="1:40" ht="160.19999999999999" customHeight="1" x14ac:dyDescent="0.3">
      <c r="A12" s="3" t="s">
        <v>63</v>
      </c>
      <c r="B12" s="11"/>
      <c r="C12" s="11" t="s">
        <v>54</v>
      </c>
      <c r="D12" s="14"/>
      <c r="E12" s="14"/>
      <c r="F12" s="45" t="s">
        <v>782</v>
      </c>
      <c r="G12" s="5" t="s">
        <v>783</v>
      </c>
      <c r="H12" s="3" t="s">
        <v>50</v>
      </c>
      <c r="I12" s="3" t="s">
        <v>51</v>
      </c>
      <c r="J12" s="18" t="s">
        <v>52</v>
      </c>
      <c r="K12" s="18"/>
      <c r="L12" s="11"/>
      <c r="M12" s="3" t="s">
        <v>53</v>
      </c>
      <c r="N12" s="18" t="s">
        <v>784</v>
      </c>
      <c r="O12" s="3" t="s">
        <v>785</v>
      </c>
      <c r="P12" s="3" t="s">
        <v>232</v>
      </c>
      <c r="Q12" s="5" t="s">
        <v>786</v>
      </c>
      <c r="R12" s="3" t="s">
        <v>787</v>
      </c>
      <c r="S12" s="3" t="s">
        <v>788</v>
      </c>
      <c r="T12" s="18" t="s">
        <v>793</v>
      </c>
      <c r="U12" s="18"/>
      <c r="V12" s="18" t="s">
        <v>789</v>
      </c>
      <c r="W12" s="18" t="s">
        <v>790</v>
      </c>
      <c r="X12" s="18" t="s">
        <v>791</v>
      </c>
      <c r="Y12" s="18" t="s">
        <v>794</v>
      </c>
      <c r="Z12" s="18" t="s">
        <v>953</v>
      </c>
      <c r="AA12" s="18" t="s">
        <v>795</v>
      </c>
      <c r="AB12" s="3" t="s">
        <v>796</v>
      </c>
      <c r="AC12" s="18" t="s">
        <v>797</v>
      </c>
      <c r="AD12" s="18" t="s">
        <v>798</v>
      </c>
      <c r="AE12" s="18" t="s">
        <v>629</v>
      </c>
      <c r="AF12" s="18" t="s">
        <v>799</v>
      </c>
      <c r="AG12" s="18" t="s">
        <v>800</v>
      </c>
      <c r="AH12" s="18" t="s">
        <v>801</v>
      </c>
      <c r="AI12" s="11"/>
      <c r="AJ12" s="18"/>
      <c r="AK12" s="18"/>
      <c r="AL12" s="18"/>
      <c r="AM12" s="13"/>
      <c r="AN12" s="13"/>
    </row>
    <row r="13" spans="1:40" ht="40.200000000000003" customHeight="1" x14ac:dyDescent="0.3">
      <c r="A13" s="3" t="s">
        <v>968</v>
      </c>
      <c r="B13" s="11" t="s">
        <v>92</v>
      </c>
      <c r="C13" s="11" t="s">
        <v>969</v>
      </c>
      <c r="D13" s="14">
        <v>1</v>
      </c>
      <c r="E13" s="14">
        <v>0</v>
      </c>
      <c r="F13" s="24"/>
      <c r="G13" s="5"/>
      <c r="H13" s="3"/>
      <c r="I13" s="3"/>
      <c r="J13" s="24"/>
      <c r="K13" s="18"/>
      <c r="L13" s="3"/>
      <c r="M13" s="5"/>
      <c r="N13" s="3"/>
      <c r="O13" s="18"/>
      <c r="P13" s="3"/>
      <c r="Q13" s="18"/>
      <c r="R13" s="3"/>
      <c r="S13" s="3"/>
      <c r="T13" s="18"/>
      <c r="U13" s="18"/>
      <c r="V13" s="18"/>
      <c r="W13" s="18"/>
      <c r="X13" s="18"/>
      <c r="Y13" s="18"/>
      <c r="Z13" s="3"/>
      <c r="AA13" s="18"/>
      <c r="AB13" s="24"/>
      <c r="AC13" s="18"/>
      <c r="AD13" s="18"/>
      <c r="AE13" s="18"/>
      <c r="AF13" s="10"/>
      <c r="AG13" s="18"/>
      <c r="AH13" s="24"/>
      <c r="AI13" s="11"/>
      <c r="AJ13" s="18"/>
      <c r="AK13" s="24"/>
      <c r="AL13" s="18"/>
      <c r="AM13" s="13"/>
      <c r="AN13" s="13"/>
    </row>
    <row r="14" spans="1:40" ht="199.95" customHeight="1" x14ac:dyDescent="0.3">
      <c r="A14" s="3" t="s">
        <v>1016</v>
      </c>
      <c r="B14" s="11" t="s">
        <v>91</v>
      </c>
      <c r="C14" s="11" t="s">
        <v>35</v>
      </c>
      <c r="D14" s="14">
        <v>3</v>
      </c>
      <c r="E14" s="14">
        <v>3</v>
      </c>
      <c r="F14" s="45" t="s">
        <v>1017</v>
      </c>
      <c r="G14" s="5" t="s">
        <v>1018</v>
      </c>
      <c r="H14" s="3" t="s">
        <v>38</v>
      </c>
      <c r="I14" s="3" t="s">
        <v>1019</v>
      </c>
      <c r="J14" s="24" t="s">
        <v>40</v>
      </c>
      <c r="K14" s="18" t="s">
        <v>1020</v>
      </c>
      <c r="L14" s="3" t="s">
        <v>1021</v>
      </c>
      <c r="M14" s="5" t="s">
        <v>41</v>
      </c>
      <c r="N14" s="3" t="s">
        <v>1022</v>
      </c>
      <c r="O14" s="18" t="s">
        <v>921</v>
      </c>
      <c r="P14" s="3" t="s">
        <v>42</v>
      </c>
      <c r="Q14" s="18" t="s">
        <v>159</v>
      </c>
      <c r="R14" s="6"/>
      <c r="S14" s="10"/>
      <c r="T14" s="18"/>
      <c r="U14" s="18"/>
      <c r="V14" s="18"/>
      <c r="W14" s="18"/>
      <c r="X14" s="18"/>
      <c r="Y14" s="3" t="s">
        <v>1023</v>
      </c>
      <c r="Z14" s="3" t="s">
        <v>654</v>
      </c>
      <c r="AA14" s="18" t="s">
        <v>167</v>
      </c>
      <c r="AB14" s="3" t="s">
        <v>77</v>
      </c>
      <c r="AC14" s="18" t="s">
        <v>1024</v>
      </c>
      <c r="AD14" s="18" t="s">
        <v>1025</v>
      </c>
      <c r="AE14" s="18" t="s">
        <v>1026</v>
      </c>
      <c r="AF14" s="3" t="s">
        <v>1027</v>
      </c>
      <c r="AG14" s="18" t="s">
        <v>1028</v>
      </c>
      <c r="AH14" s="18" t="s">
        <v>1029</v>
      </c>
      <c r="AI14" s="11" t="s">
        <v>85</v>
      </c>
      <c r="AJ14" s="18" t="s">
        <v>257</v>
      </c>
      <c r="AK14" s="24" t="s">
        <v>92</v>
      </c>
      <c r="AL14" s="18" t="s">
        <v>1055</v>
      </c>
      <c r="AM14" s="13"/>
      <c r="AN14" s="13"/>
    </row>
    <row r="15" spans="1:40" ht="180" customHeight="1" x14ac:dyDescent="0.3">
      <c r="A15" s="3" t="s">
        <v>1016</v>
      </c>
      <c r="B15" s="11"/>
      <c r="C15" s="11" t="s">
        <v>35</v>
      </c>
      <c r="D15" s="14"/>
      <c r="E15" s="14"/>
      <c r="F15" s="45" t="s">
        <v>1030</v>
      </c>
      <c r="G15" s="5" t="s">
        <v>1031</v>
      </c>
      <c r="H15" s="3" t="s">
        <v>132</v>
      </c>
      <c r="I15" s="3" t="s">
        <v>51</v>
      </c>
      <c r="J15" s="18" t="s">
        <v>52</v>
      </c>
      <c r="K15" s="18"/>
      <c r="L15" s="3" t="s">
        <v>1032</v>
      </c>
      <c r="M15" s="3" t="s">
        <v>53</v>
      </c>
      <c r="N15" s="3" t="s">
        <v>1033</v>
      </c>
      <c r="O15" s="18" t="s">
        <v>1034</v>
      </c>
      <c r="P15" s="3" t="s">
        <v>42</v>
      </c>
      <c r="Q15" s="18" t="s">
        <v>1035</v>
      </c>
      <c r="R15" s="3" t="s">
        <v>1036</v>
      </c>
      <c r="S15" s="3" t="s">
        <v>1037</v>
      </c>
      <c r="T15" s="18" t="s">
        <v>333</v>
      </c>
      <c r="U15" s="18" t="s">
        <v>92</v>
      </c>
      <c r="V15" s="18" t="s">
        <v>1038</v>
      </c>
      <c r="W15" s="3" t="s">
        <v>1039</v>
      </c>
      <c r="X15" s="3" t="s">
        <v>1040</v>
      </c>
      <c r="Y15" s="3" t="s">
        <v>145</v>
      </c>
      <c r="Z15" s="3" t="s">
        <v>43</v>
      </c>
      <c r="AA15" s="18" t="s">
        <v>167</v>
      </c>
      <c r="AB15" s="3" t="s">
        <v>1041</v>
      </c>
      <c r="AC15" s="18" t="s">
        <v>61</v>
      </c>
      <c r="AD15" s="18" t="s">
        <v>1042</v>
      </c>
      <c r="AE15" s="18" t="s">
        <v>1043</v>
      </c>
      <c r="AF15" s="3" t="s">
        <v>1044</v>
      </c>
      <c r="AG15" s="18" t="s">
        <v>1045</v>
      </c>
      <c r="AH15" s="18" t="s">
        <v>1046</v>
      </c>
      <c r="AI15" s="11"/>
      <c r="AJ15" s="18"/>
      <c r="AK15" s="24"/>
      <c r="AL15" s="18"/>
      <c r="AM15" s="13"/>
      <c r="AN15" s="13"/>
    </row>
    <row r="16" spans="1:40" ht="199.95" customHeight="1" x14ac:dyDescent="0.3">
      <c r="A16" s="3" t="s">
        <v>1016</v>
      </c>
      <c r="B16" s="11"/>
      <c r="C16" s="11" t="s">
        <v>35</v>
      </c>
      <c r="D16" s="14"/>
      <c r="E16" s="14"/>
      <c r="F16" s="45" t="s">
        <v>1017</v>
      </c>
      <c r="G16" s="5" t="s">
        <v>1047</v>
      </c>
      <c r="H16" s="3" t="s">
        <v>50</v>
      </c>
      <c r="I16" s="3" t="s">
        <v>51</v>
      </c>
      <c r="J16" s="18" t="s">
        <v>52</v>
      </c>
      <c r="K16" s="18"/>
      <c r="L16" s="3"/>
      <c r="M16" s="3" t="s">
        <v>53</v>
      </c>
      <c r="N16" s="3" t="s">
        <v>1048</v>
      </c>
      <c r="O16" s="18" t="s">
        <v>1049</v>
      </c>
      <c r="P16" s="3" t="s">
        <v>42</v>
      </c>
      <c r="Q16" s="18" t="s">
        <v>1035</v>
      </c>
      <c r="R16" s="3" t="s">
        <v>265</v>
      </c>
      <c r="S16" s="3" t="s">
        <v>1050</v>
      </c>
      <c r="T16" s="18" t="s">
        <v>1051</v>
      </c>
      <c r="U16" s="18" t="s">
        <v>92</v>
      </c>
      <c r="V16" s="18"/>
      <c r="W16" s="3"/>
      <c r="X16" s="3"/>
      <c r="Y16" s="3" t="s">
        <v>145</v>
      </c>
      <c r="Z16" s="3" t="s">
        <v>1052</v>
      </c>
      <c r="AA16" s="18" t="s">
        <v>1053</v>
      </c>
      <c r="AB16" s="18" t="s">
        <v>1053</v>
      </c>
      <c r="AC16" s="18" t="s">
        <v>61</v>
      </c>
      <c r="AD16" s="18" t="s">
        <v>1042</v>
      </c>
      <c r="AE16" s="18" t="s">
        <v>1054</v>
      </c>
      <c r="AF16" s="3"/>
      <c r="AG16" s="18"/>
      <c r="AH16" s="18"/>
      <c r="AI16" s="11"/>
      <c r="AJ16" s="18"/>
      <c r="AK16" s="24"/>
      <c r="AL16" s="18"/>
      <c r="AM16" s="13"/>
      <c r="AN16" s="13"/>
    </row>
    <row r="17" spans="1:40" ht="120" customHeight="1" x14ac:dyDescent="0.3">
      <c r="A17" s="3" t="s">
        <v>532</v>
      </c>
      <c r="B17" s="11" t="s">
        <v>91</v>
      </c>
      <c r="C17" s="11" t="s">
        <v>533</v>
      </c>
      <c r="D17" s="14">
        <v>6</v>
      </c>
      <c r="E17" s="14">
        <v>2</v>
      </c>
      <c r="F17" s="22" t="s">
        <v>534</v>
      </c>
      <c r="G17" s="5" t="s">
        <v>535</v>
      </c>
      <c r="H17" s="3" t="s">
        <v>38</v>
      </c>
      <c r="I17" s="18" t="s">
        <v>215</v>
      </c>
      <c r="J17" s="24" t="s">
        <v>91</v>
      </c>
      <c r="K17" s="18"/>
      <c r="L17" s="3"/>
      <c r="M17" s="5" t="s">
        <v>41</v>
      </c>
      <c r="N17" s="18" t="s">
        <v>136</v>
      </c>
      <c r="O17" s="18"/>
      <c r="P17" s="3" t="s">
        <v>232</v>
      </c>
      <c r="Q17" s="18" t="s">
        <v>483</v>
      </c>
      <c r="R17" s="6"/>
      <c r="S17" s="10"/>
      <c r="T17" s="18"/>
      <c r="U17" s="18"/>
      <c r="V17" s="18"/>
      <c r="W17" s="18"/>
      <c r="X17" s="5"/>
      <c r="Y17" s="3" t="s">
        <v>625</v>
      </c>
      <c r="Z17" s="18" t="s">
        <v>536</v>
      </c>
      <c r="AA17" s="18" t="s">
        <v>537</v>
      </c>
      <c r="AB17" s="3" t="s">
        <v>77</v>
      </c>
      <c r="AC17" s="18" t="s">
        <v>538</v>
      </c>
      <c r="AD17" s="18" t="s">
        <v>539</v>
      </c>
      <c r="AE17" s="18" t="s">
        <v>540</v>
      </c>
      <c r="AF17" s="29"/>
      <c r="AG17" s="5"/>
      <c r="AH17" s="18"/>
      <c r="AI17" s="24" t="s">
        <v>91</v>
      </c>
      <c r="AJ17" s="18" t="s">
        <v>186</v>
      </c>
      <c r="AK17" s="24" t="s">
        <v>550</v>
      </c>
      <c r="AL17" s="18"/>
      <c r="AM17" s="13"/>
      <c r="AN17" s="13"/>
    </row>
    <row r="18" spans="1:40" ht="139.94999999999999" customHeight="1" x14ac:dyDescent="0.3">
      <c r="A18" s="3" t="s">
        <v>532</v>
      </c>
      <c r="B18" s="11"/>
      <c r="C18" s="11" t="s">
        <v>533</v>
      </c>
      <c r="D18" s="14"/>
      <c r="E18" s="14"/>
      <c r="F18" s="22" t="s">
        <v>541</v>
      </c>
      <c r="G18" s="5" t="s">
        <v>542</v>
      </c>
      <c r="H18" s="3" t="s">
        <v>38</v>
      </c>
      <c r="I18" s="18" t="s">
        <v>215</v>
      </c>
      <c r="J18" s="24" t="s">
        <v>91</v>
      </c>
      <c r="K18" s="18"/>
      <c r="L18" s="3"/>
      <c r="M18" s="3" t="s">
        <v>53</v>
      </c>
      <c r="N18" s="18"/>
      <c r="O18" s="18"/>
      <c r="P18" s="3" t="s">
        <v>232</v>
      </c>
      <c r="Q18" s="18" t="s">
        <v>138</v>
      </c>
      <c r="R18" s="3" t="s">
        <v>543</v>
      </c>
      <c r="S18" s="3" t="s">
        <v>544</v>
      </c>
      <c r="T18" s="18" t="s">
        <v>545</v>
      </c>
      <c r="U18" s="18"/>
      <c r="V18" s="18"/>
      <c r="W18" s="18"/>
      <c r="X18" s="5"/>
      <c r="Y18" s="3"/>
      <c r="Z18" s="18" t="s">
        <v>546</v>
      </c>
      <c r="AA18" s="18" t="s">
        <v>408</v>
      </c>
      <c r="AB18" s="3" t="s">
        <v>77</v>
      </c>
      <c r="AC18" s="18" t="s">
        <v>547</v>
      </c>
      <c r="AD18" s="18" t="s">
        <v>548</v>
      </c>
      <c r="AE18" s="18" t="s">
        <v>549</v>
      </c>
      <c r="AF18" s="29"/>
      <c r="AG18" s="5"/>
      <c r="AH18" s="18"/>
      <c r="AI18" s="10"/>
      <c r="AJ18" s="10"/>
      <c r="AK18" s="24"/>
      <c r="AL18" s="18"/>
      <c r="AM18" s="13"/>
      <c r="AN18" s="13"/>
    </row>
    <row r="19" spans="1:40" ht="180" customHeight="1" x14ac:dyDescent="0.3">
      <c r="A19" s="3" t="s">
        <v>750</v>
      </c>
      <c r="B19" s="11" t="s">
        <v>91</v>
      </c>
      <c r="C19" s="11" t="s">
        <v>35</v>
      </c>
      <c r="D19" s="14">
        <v>6</v>
      </c>
      <c r="E19" s="14">
        <v>2</v>
      </c>
      <c r="F19" s="22" t="s">
        <v>751</v>
      </c>
      <c r="G19" s="5" t="s">
        <v>752</v>
      </c>
      <c r="H19" s="3" t="s">
        <v>753</v>
      </c>
      <c r="I19" s="18" t="s">
        <v>215</v>
      </c>
      <c r="J19" s="24" t="s">
        <v>40</v>
      </c>
      <c r="K19" s="18"/>
      <c r="L19" s="11"/>
      <c r="M19" s="3" t="s">
        <v>53</v>
      </c>
      <c r="N19" s="18" t="s">
        <v>754</v>
      </c>
      <c r="O19" s="18" t="s">
        <v>755</v>
      </c>
      <c r="P19" s="3"/>
      <c r="Q19" s="18" t="s">
        <v>159</v>
      </c>
      <c r="R19" s="3"/>
      <c r="S19" s="3" t="s">
        <v>756</v>
      </c>
      <c r="T19" s="18" t="s">
        <v>342</v>
      </c>
      <c r="U19" s="18"/>
      <c r="V19" s="18"/>
      <c r="W19" s="24"/>
      <c r="X19" s="18"/>
      <c r="Y19" s="18"/>
      <c r="Z19" s="18" t="s">
        <v>757</v>
      </c>
      <c r="AA19" s="18" t="s">
        <v>115</v>
      </c>
      <c r="AB19" s="3" t="s">
        <v>77</v>
      </c>
      <c r="AC19" s="18" t="s">
        <v>446</v>
      </c>
      <c r="AD19" s="18" t="s">
        <v>758</v>
      </c>
      <c r="AE19" s="18" t="s">
        <v>759</v>
      </c>
      <c r="AF19" s="18"/>
      <c r="AG19" s="18"/>
      <c r="AH19" s="18"/>
      <c r="AI19" s="11" t="s">
        <v>91</v>
      </c>
      <c r="AJ19" s="18" t="s">
        <v>275</v>
      </c>
      <c r="AK19" s="18"/>
      <c r="AL19" s="18" t="s">
        <v>766</v>
      </c>
      <c r="AM19" s="13"/>
      <c r="AN19" s="13"/>
    </row>
    <row r="20" spans="1:40" ht="100.2" customHeight="1" x14ac:dyDescent="0.3">
      <c r="A20" s="3" t="s">
        <v>750</v>
      </c>
      <c r="B20" s="11"/>
      <c r="C20" s="11" t="s">
        <v>35</v>
      </c>
      <c r="D20" s="14"/>
      <c r="E20" s="14"/>
      <c r="F20" s="22" t="s">
        <v>760</v>
      </c>
      <c r="G20" s="5" t="s">
        <v>761</v>
      </c>
      <c r="H20" s="3" t="s">
        <v>50</v>
      </c>
      <c r="I20" s="3" t="s">
        <v>51</v>
      </c>
      <c r="J20" s="24" t="s">
        <v>68</v>
      </c>
      <c r="K20" s="18"/>
      <c r="L20" s="11"/>
      <c r="M20" s="3" t="s">
        <v>53</v>
      </c>
      <c r="N20" s="18" t="s">
        <v>762</v>
      </c>
      <c r="O20" s="18"/>
      <c r="P20" s="3"/>
      <c r="Q20" s="18" t="s">
        <v>159</v>
      </c>
      <c r="R20" s="3"/>
      <c r="S20" s="3" t="s">
        <v>439</v>
      </c>
      <c r="T20" s="18" t="s">
        <v>763</v>
      </c>
      <c r="U20" s="18"/>
      <c r="V20" s="18"/>
      <c r="W20" s="24"/>
      <c r="X20" s="18"/>
      <c r="Y20" s="18"/>
      <c r="Z20" s="18" t="s">
        <v>764</v>
      </c>
      <c r="AA20" s="18" t="s">
        <v>167</v>
      </c>
      <c r="AB20" s="3" t="s">
        <v>77</v>
      </c>
      <c r="AC20" s="18" t="s">
        <v>765</v>
      </c>
      <c r="AD20" s="18" t="s">
        <v>254</v>
      </c>
      <c r="AE20" s="18" t="s">
        <v>759</v>
      </c>
      <c r="AF20" s="18"/>
      <c r="AG20" s="18"/>
      <c r="AH20" s="18"/>
      <c r="AI20" s="11"/>
      <c r="AJ20" s="18"/>
      <c r="AK20" s="18"/>
      <c r="AL20" s="18"/>
      <c r="AM20" s="13"/>
      <c r="AN20" s="13"/>
    </row>
    <row r="21" spans="1:40" ht="199.95" customHeight="1" x14ac:dyDescent="0.3">
      <c r="A21" s="3" t="s">
        <v>821</v>
      </c>
      <c r="B21" s="11" t="s">
        <v>91</v>
      </c>
      <c r="C21" s="11" t="s">
        <v>35</v>
      </c>
      <c r="D21" s="14">
        <v>1</v>
      </c>
      <c r="E21" s="14">
        <v>1</v>
      </c>
      <c r="F21" s="22" t="s">
        <v>822</v>
      </c>
      <c r="G21" s="5" t="s">
        <v>823</v>
      </c>
      <c r="H21" s="3" t="s">
        <v>38</v>
      </c>
      <c r="I21" s="18" t="s">
        <v>215</v>
      </c>
      <c r="J21" s="24" t="s">
        <v>91</v>
      </c>
      <c r="K21" s="18" t="s">
        <v>824</v>
      </c>
      <c r="L21" s="3" t="s">
        <v>825</v>
      </c>
      <c r="M21" s="5" t="s">
        <v>41</v>
      </c>
      <c r="N21" s="18" t="s">
        <v>826</v>
      </c>
      <c r="O21" s="3" t="s">
        <v>827</v>
      </c>
      <c r="P21" s="3" t="s">
        <v>42</v>
      </c>
      <c r="Q21" s="18" t="s">
        <v>159</v>
      </c>
      <c r="R21" s="3"/>
      <c r="S21" s="3"/>
      <c r="T21" s="18"/>
      <c r="U21" s="18"/>
      <c r="V21" s="18"/>
      <c r="W21" s="18"/>
      <c r="X21" s="18"/>
      <c r="Y21" s="18" t="s">
        <v>828</v>
      </c>
      <c r="Z21" s="18" t="s">
        <v>829</v>
      </c>
      <c r="AA21" s="18" t="s">
        <v>167</v>
      </c>
      <c r="AB21" s="3" t="s">
        <v>77</v>
      </c>
      <c r="AC21" s="18" t="s">
        <v>384</v>
      </c>
      <c r="AD21" s="18" t="s">
        <v>830</v>
      </c>
      <c r="AE21" s="18" t="s">
        <v>183</v>
      </c>
      <c r="AF21" s="18" t="s">
        <v>831</v>
      </c>
      <c r="AG21" s="18" t="s">
        <v>832</v>
      </c>
      <c r="AH21" s="18" t="s">
        <v>833</v>
      </c>
      <c r="AI21" s="11" t="s">
        <v>91</v>
      </c>
      <c r="AJ21" s="18" t="s">
        <v>86</v>
      </c>
      <c r="AK21" s="24" t="s">
        <v>92</v>
      </c>
      <c r="AL21" s="18" t="s">
        <v>834</v>
      </c>
      <c r="AM21" s="13"/>
      <c r="AN21" s="13"/>
    </row>
    <row r="22" spans="1:40" ht="19.95" customHeight="1" x14ac:dyDescent="0.3">
      <c r="A22" s="3" t="s">
        <v>125</v>
      </c>
      <c r="B22" s="11" t="s">
        <v>92</v>
      </c>
      <c r="C22" s="11" t="s">
        <v>35</v>
      </c>
      <c r="D22" s="14">
        <v>2</v>
      </c>
      <c r="E22" s="14">
        <v>0</v>
      </c>
      <c r="F22" s="49"/>
      <c r="G22" s="18"/>
      <c r="H22" s="3"/>
      <c r="I22" s="18"/>
      <c r="J22" s="41"/>
      <c r="K22" s="18"/>
      <c r="L22" s="18"/>
      <c r="M22" s="3"/>
      <c r="N22" s="18"/>
      <c r="O22" s="18"/>
      <c r="P22" s="18"/>
      <c r="Q22" s="18"/>
      <c r="R22" s="18"/>
      <c r="S22" s="18"/>
      <c r="T22" s="18"/>
      <c r="U22" s="18"/>
      <c r="V22" s="18"/>
      <c r="W22" s="18"/>
      <c r="X22" s="18"/>
      <c r="Y22" s="18"/>
      <c r="Z22" s="18"/>
      <c r="AA22" s="18"/>
      <c r="AB22" s="18"/>
      <c r="AC22" s="18"/>
      <c r="AD22" s="19"/>
      <c r="AE22" s="18"/>
      <c r="AF22" s="18"/>
      <c r="AG22" s="18"/>
      <c r="AH22" s="18"/>
      <c r="AI22" s="24"/>
      <c r="AJ22" s="18"/>
      <c r="AK22" s="18"/>
      <c r="AL22" s="18"/>
      <c r="AM22" s="13"/>
      <c r="AN22" s="13"/>
    </row>
    <row r="23" spans="1:40" ht="180" customHeight="1" x14ac:dyDescent="0.3">
      <c r="A23" s="3" t="s">
        <v>663</v>
      </c>
      <c r="B23" s="11" t="s">
        <v>91</v>
      </c>
      <c r="C23" s="11" t="s">
        <v>35</v>
      </c>
      <c r="D23" s="14">
        <v>1</v>
      </c>
      <c r="E23" s="14">
        <v>1</v>
      </c>
      <c r="F23" s="24" t="s">
        <v>664</v>
      </c>
      <c r="G23" s="5" t="s">
        <v>665</v>
      </c>
      <c r="H23" s="3" t="s">
        <v>50</v>
      </c>
      <c r="I23" s="3" t="s">
        <v>51</v>
      </c>
      <c r="J23" s="18" t="s">
        <v>52</v>
      </c>
      <c r="K23" s="18"/>
      <c r="L23" s="3"/>
      <c r="M23" s="3" t="s">
        <v>53</v>
      </c>
      <c r="N23" s="18" t="s">
        <v>666</v>
      </c>
      <c r="O23" s="18" t="s">
        <v>667</v>
      </c>
      <c r="P23" s="3" t="s">
        <v>668</v>
      </c>
      <c r="Q23" s="18" t="s">
        <v>483</v>
      </c>
      <c r="R23" s="3" t="s">
        <v>669</v>
      </c>
      <c r="S23" s="3" t="s">
        <v>670</v>
      </c>
      <c r="T23" s="18" t="s">
        <v>671</v>
      </c>
      <c r="U23" s="18" t="s">
        <v>672</v>
      </c>
      <c r="V23" s="24" t="s">
        <v>260</v>
      </c>
      <c r="W23" s="24" t="s">
        <v>260</v>
      </c>
      <c r="X23" s="18"/>
      <c r="Y23" s="18" t="s">
        <v>503</v>
      </c>
      <c r="Z23" s="18" t="s">
        <v>673</v>
      </c>
      <c r="AA23" s="24" t="s">
        <v>260</v>
      </c>
      <c r="AB23" s="24" t="s">
        <v>260</v>
      </c>
      <c r="AC23" s="18" t="s">
        <v>61</v>
      </c>
      <c r="AD23" s="18" t="s">
        <v>674</v>
      </c>
      <c r="AE23" s="18" t="s">
        <v>671</v>
      </c>
      <c r="AF23" s="18"/>
      <c r="AG23" s="18"/>
      <c r="AH23" s="18"/>
      <c r="AI23" s="24" t="s">
        <v>85</v>
      </c>
      <c r="AJ23" s="18" t="s">
        <v>186</v>
      </c>
      <c r="AK23" s="18" t="s">
        <v>675</v>
      </c>
      <c r="AL23" s="18" t="s">
        <v>676</v>
      </c>
      <c r="AM23" s="13"/>
      <c r="AN23" s="13"/>
    </row>
    <row r="24" spans="1:40" ht="300" customHeight="1" x14ac:dyDescent="0.3">
      <c r="A24" s="3" t="s">
        <v>389</v>
      </c>
      <c r="B24" s="11" t="s">
        <v>91</v>
      </c>
      <c r="C24" s="11" t="s">
        <v>388</v>
      </c>
      <c r="D24" s="14">
        <v>3</v>
      </c>
      <c r="E24" s="14">
        <v>1</v>
      </c>
      <c r="F24" s="22" t="s">
        <v>390</v>
      </c>
      <c r="G24" s="5" t="s">
        <v>391</v>
      </c>
      <c r="H24" s="3" t="s">
        <v>392</v>
      </c>
      <c r="I24" s="3" t="s">
        <v>393</v>
      </c>
      <c r="J24" s="24" t="s">
        <v>40</v>
      </c>
      <c r="K24" s="18" t="s">
        <v>394</v>
      </c>
      <c r="L24" s="3" t="s">
        <v>395</v>
      </c>
      <c r="M24" s="3" t="s">
        <v>53</v>
      </c>
      <c r="N24" s="18" t="s">
        <v>396</v>
      </c>
      <c r="O24" s="39" t="s">
        <v>397</v>
      </c>
      <c r="P24" s="3" t="s">
        <v>398</v>
      </c>
      <c r="Q24" s="18" t="s">
        <v>399</v>
      </c>
      <c r="R24" s="3" t="s">
        <v>400</v>
      </c>
      <c r="S24" s="18" t="s">
        <v>401</v>
      </c>
      <c r="T24" s="18" t="s">
        <v>402</v>
      </c>
      <c r="U24" s="18" t="s">
        <v>403</v>
      </c>
      <c r="V24" s="18" t="s">
        <v>404</v>
      </c>
      <c r="W24" s="5" t="s">
        <v>405</v>
      </c>
      <c r="X24" s="18" t="s">
        <v>406</v>
      </c>
      <c r="Y24" s="18" t="s">
        <v>166</v>
      </c>
      <c r="Z24" s="18" t="s">
        <v>407</v>
      </c>
      <c r="AA24" s="18" t="s">
        <v>408</v>
      </c>
      <c r="AB24" s="3" t="s">
        <v>77</v>
      </c>
      <c r="AC24" s="18" t="s">
        <v>409</v>
      </c>
      <c r="AD24" s="18" t="s">
        <v>410</v>
      </c>
      <c r="AE24" s="18" t="s">
        <v>411</v>
      </c>
      <c r="AF24" s="23" t="s">
        <v>1117</v>
      </c>
      <c r="AG24" s="5" t="s">
        <v>412</v>
      </c>
      <c r="AH24" s="18" t="s">
        <v>413</v>
      </c>
      <c r="AI24" s="24" t="s">
        <v>85</v>
      </c>
      <c r="AJ24" s="18" t="s">
        <v>186</v>
      </c>
      <c r="AK24" s="21" t="s">
        <v>414</v>
      </c>
      <c r="AL24" s="18" t="s">
        <v>415</v>
      </c>
      <c r="AM24" s="13"/>
      <c r="AN24" s="13"/>
    </row>
    <row r="25" spans="1:40" ht="60" customHeight="1" x14ac:dyDescent="0.3">
      <c r="A25" s="3" t="s">
        <v>932</v>
      </c>
      <c r="B25" s="11" t="s">
        <v>92</v>
      </c>
      <c r="C25" s="11" t="s">
        <v>35</v>
      </c>
      <c r="D25" s="14">
        <v>2</v>
      </c>
      <c r="E25" s="14">
        <v>0</v>
      </c>
      <c r="F25" s="24"/>
      <c r="G25" s="5"/>
      <c r="H25" s="3"/>
      <c r="I25" s="3"/>
      <c r="J25" s="18"/>
      <c r="K25" s="18"/>
      <c r="L25" s="3"/>
      <c r="M25" s="3"/>
      <c r="N25" s="3"/>
      <c r="O25" s="18"/>
      <c r="P25" s="3"/>
      <c r="Q25" s="18"/>
      <c r="R25" s="3"/>
      <c r="S25" s="3"/>
      <c r="T25" s="18"/>
      <c r="U25" s="24"/>
      <c r="V25" s="18"/>
      <c r="W25" s="18"/>
      <c r="X25" s="18"/>
      <c r="Y25" s="18"/>
      <c r="Z25" s="3"/>
      <c r="AA25" s="18"/>
      <c r="AB25" s="18"/>
      <c r="AC25" s="18"/>
      <c r="AD25" s="18"/>
      <c r="AE25" s="18"/>
      <c r="AF25" s="24"/>
      <c r="AG25" s="18"/>
      <c r="AH25" s="18"/>
      <c r="AI25" s="11"/>
      <c r="AJ25" s="18"/>
      <c r="AK25" s="24"/>
      <c r="AL25" s="18"/>
      <c r="AM25" s="13"/>
      <c r="AN25" s="13"/>
    </row>
    <row r="26" spans="1:40" ht="19.95" customHeight="1" x14ac:dyDescent="0.3">
      <c r="A26" s="18" t="s">
        <v>1084</v>
      </c>
      <c r="B26" s="15" t="s">
        <v>92</v>
      </c>
      <c r="C26" s="24" t="s">
        <v>95</v>
      </c>
      <c r="D26" s="14">
        <v>3</v>
      </c>
      <c r="E26" s="14">
        <v>0</v>
      </c>
      <c r="F26" s="46"/>
      <c r="G26" s="6"/>
      <c r="H26" s="6"/>
      <c r="I26" s="6"/>
      <c r="J26" s="6"/>
      <c r="K26" s="8"/>
      <c r="L26" s="10"/>
      <c r="M26" s="6"/>
      <c r="N26" s="6"/>
      <c r="O26" s="6"/>
      <c r="P26" s="6"/>
      <c r="Q26" s="10"/>
      <c r="R26" s="6"/>
      <c r="S26" s="10"/>
      <c r="T26" s="10"/>
      <c r="U26" s="10"/>
      <c r="V26" s="10"/>
      <c r="W26" s="10"/>
      <c r="X26" s="10"/>
      <c r="Y26" s="10"/>
      <c r="Z26" s="10"/>
      <c r="AA26" s="10"/>
      <c r="AB26" s="10"/>
      <c r="AC26" s="10"/>
      <c r="AD26" s="10"/>
      <c r="AE26" s="10"/>
      <c r="AF26" s="10"/>
      <c r="AG26" s="10"/>
      <c r="AH26" s="10"/>
      <c r="AI26" s="10"/>
      <c r="AJ26" s="10"/>
      <c r="AK26" s="10"/>
      <c r="AL26" s="10"/>
      <c r="AM26" s="13"/>
      <c r="AN26" s="13"/>
    </row>
    <row r="27" spans="1:40" ht="180" customHeight="1" x14ac:dyDescent="0.3">
      <c r="A27" s="3" t="s">
        <v>373</v>
      </c>
      <c r="B27" s="11" t="s">
        <v>91</v>
      </c>
      <c r="C27" s="11" t="s">
        <v>35</v>
      </c>
      <c r="D27" s="14">
        <v>2</v>
      </c>
      <c r="E27" s="14">
        <v>1</v>
      </c>
      <c r="F27" s="24" t="s">
        <v>260</v>
      </c>
      <c r="G27" s="5" t="s">
        <v>374</v>
      </c>
      <c r="H27" s="3" t="s">
        <v>50</v>
      </c>
      <c r="I27" s="3" t="s">
        <v>51</v>
      </c>
      <c r="J27" s="18" t="s">
        <v>52</v>
      </c>
      <c r="K27" s="18"/>
      <c r="L27" s="3"/>
      <c r="M27" s="3" t="s">
        <v>53</v>
      </c>
      <c r="N27" s="18" t="s">
        <v>375</v>
      </c>
      <c r="O27" s="18" t="s">
        <v>376</v>
      </c>
      <c r="P27" s="3" t="s">
        <v>377</v>
      </c>
      <c r="Q27" s="18" t="s">
        <v>378</v>
      </c>
      <c r="R27" s="3" t="s">
        <v>379</v>
      </c>
      <c r="S27" s="18" t="s">
        <v>380</v>
      </c>
      <c r="T27" s="18" t="s">
        <v>381</v>
      </c>
      <c r="U27" s="18" t="s">
        <v>92</v>
      </c>
      <c r="V27" s="18"/>
      <c r="W27" s="18"/>
      <c r="X27" s="18"/>
      <c r="Y27" s="18" t="s">
        <v>166</v>
      </c>
      <c r="Z27" s="18" t="s">
        <v>382</v>
      </c>
      <c r="AA27" s="18" t="s">
        <v>383</v>
      </c>
      <c r="AB27" s="18" t="s">
        <v>116</v>
      </c>
      <c r="AC27" s="18" t="s">
        <v>384</v>
      </c>
      <c r="AD27" s="18" t="s">
        <v>385</v>
      </c>
      <c r="AE27" s="18" t="s">
        <v>386</v>
      </c>
      <c r="AF27" s="5"/>
      <c r="AG27" s="5"/>
      <c r="AH27" s="18"/>
      <c r="AI27" s="24" t="s">
        <v>91</v>
      </c>
      <c r="AJ27" s="18" t="s">
        <v>275</v>
      </c>
      <c r="AK27" s="18"/>
      <c r="AL27" s="18"/>
      <c r="AM27" s="13"/>
      <c r="AN27" s="13"/>
    </row>
    <row r="28" spans="1:40" ht="259.95" customHeight="1" x14ac:dyDescent="0.3">
      <c r="A28" s="3" t="s">
        <v>511</v>
      </c>
      <c r="B28" s="11" t="s">
        <v>91</v>
      </c>
      <c r="C28" s="11" t="s">
        <v>388</v>
      </c>
      <c r="D28" s="14">
        <v>1</v>
      </c>
      <c r="E28" s="14">
        <v>1</v>
      </c>
      <c r="F28" s="22" t="s">
        <v>512</v>
      </c>
      <c r="G28" s="5" t="s">
        <v>513</v>
      </c>
      <c r="H28" s="3" t="s">
        <v>38</v>
      </c>
      <c r="I28" s="18" t="s">
        <v>514</v>
      </c>
      <c r="J28" s="24" t="s">
        <v>40</v>
      </c>
      <c r="K28" s="18"/>
      <c r="L28" s="3" t="s">
        <v>515</v>
      </c>
      <c r="M28" s="3" t="s">
        <v>53</v>
      </c>
      <c r="N28" s="18" t="s">
        <v>516</v>
      </c>
      <c r="O28" s="18" t="s">
        <v>517</v>
      </c>
      <c r="P28" s="3" t="s">
        <v>232</v>
      </c>
      <c r="Q28" s="18" t="s">
        <v>518</v>
      </c>
      <c r="R28" s="3" t="s">
        <v>519</v>
      </c>
      <c r="S28" s="18" t="s">
        <v>520</v>
      </c>
      <c r="T28" s="18" t="s">
        <v>521</v>
      </c>
      <c r="U28" s="18" t="s">
        <v>92</v>
      </c>
      <c r="V28" s="18" t="s">
        <v>522</v>
      </c>
      <c r="W28" s="18" t="s">
        <v>523</v>
      </c>
      <c r="X28" s="5"/>
      <c r="Y28" s="18" t="s">
        <v>524</v>
      </c>
      <c r="Z28" s="18" t="s">
        <v>43</v>
      </c>
      <c r="AA28" s="18" t="s">
        <v>525</v>
      </c>
      <c r="AB28" s="18" t="s">
        <v>116</v>
      </c>
      <c r="AC28" s="18" t="s">
        <v>526</v>
      </c>
      <c r="AD28" s="18" t="s">
        <v>527</v>
      </c>
      <c r="AE28" s="18" t="s">
        <v>348</v>
      </c>
      <c r="AF28" s="29" t="s">
        <v>528</v>
      </c>
      <c r="AG28" s="5" t="s">
        <v>529</v>
      </c>
      <c r="AH28" s="18"/>
      <c r="AI28" s="24" t="s">
        <v>91</v>
      </c>
      <c r="AJ28" s="18" t="s">
        <v>186</v>
      </c>
      <c r="AK28" s="24" t="s">
        <v>530</v>
      </c>
      <c r="AL28" s="18" t="s">
        <v>531</v>
      </c>
      <c r="AM28" s="13"/>
      <c r="AN28" s="13"/>
    </row>
    <row r="29" spans="1:40" ht="40.200000000000003" customHeight="1" x14ac:dyDescent="0.3">
      <c r="A29" s="3" t="s">
        <v>492</v>
      </c>
      <c r="B29" s="11" t="s">
        <v>92</v>
      </c>
      <c r="C29" s="11" t="s">
        <v>95</v>
      </c>
      <c r="D29" s="14">
        <v>2</v>
      </c>
      <c r="E29" s="14">
        <v>0</v>
      </c>
      <c r="F29" s="22"/>
      <c r="G29" s="5"/>
      <c r="H29" s="3"/>
      <c r="I29" s="3"/>
      <c r="J29" s="18"/>
      <c r="K29" s="18"/>
      <c r="L29" s="3"/>
      <c r="M29" s="5"/>
      <c r="N29" s="18"/>
      <c r="O29" s="18"/>
      <c r="P29" s="3"/>
      <c r="Q29" s="18"/>
      <c r="R29" s="3"/>
      <c r="S29" s="18"/>
      <c r="T29" s="18"/>
      <c r="U29" s="18"/>
      <c r="V29" s="18"/>
      <c r="W29" s="18"/>
      <c r="X29" s="5"/>
      <c r="Y29" s="18"/>
      <c r="Z29" s="18"/>
      <c r="AA29" s="18"/>
      <c r="AB29" s="18"/>
      <c r="AC29" s="18"/>
      <c r="AD29" s="18"/>
      <c r="AE29" s="18"/>
      <c r="AF29" s="23"/>
      <c r="AG29" s="5"/>
      <c r="AH29" s="18"/>
      <c r="AI29" s="24"/>
      <c r="AJ29" s="18"/>
      <c r="AK29" s="24"/>
      <c r="AL29" s="18"/>
      <c r="AM29" s="13"/>
      <c r="AN29" s="13"/>
    </row>
    <row r="30" spans="1:40" ht="199.95" customHeight="1" x14ac:dyDescent="0.3">
      <c r="A30" s="3" t="s">
        <v>493</v>
      </c>
      <c r="B30" s="11" t="s">
        <v>91</v>
      </c>
      <c r="C30" s="11" t="s">
        <v>494</v>
      </c>
      <c r="D30" s="14">
        <v>1</v>
      </c>
      <c r="E30" s="14">
        <v>1</v>
      </c>
      <c r="F30" s="22" t="s">
        <v>495</v>
      </c>
      <c r="G30" s="5" t="s">
        <v>496</v>
      </c>
      <c r="H30" s="3" t="s">
        <v>132</v>
      </c>
      <c r="I30" s="18" t="s">
        <v>215</v>
      </c>
      <c r="J30" s="24" t="s">
        <v>40</v>
      </c>
      <c r="K30" s="18"/>
      <c r="L30" s="3"/>
      <c r="M30" s="3" t="s">
        <v>53</v>
      </c>
      <c r="N30" s="18" t="s">
        <v>497</v>
      </c>
      <c r="O30" s="18" t="s">
        <v>498</v>
      </c>
      <c r="P30" s="3" t="s">
        <v>42</v>
      </c>
      <c r="Q30" s="18" t="s">
        <v>159</v>
      </c>
      <c r="R30" s="3" t="s">
        <v>464</v>
      </c>
      <c r="S30" s="18" t="s">
        <v>499</v>
      </c>
      <c r="T30" s="18" t="s">
        <v>342</v>
      </c>
      <c r="U30" s="18"/>
      <c r="V30" s="18" t="s">
        <v>500</v>
      </c>
      <c r="W30" s="18" t="s">
        <v>501</v>
      </c>
      <c r="X30" s="5" t="s">
        <v>502</v>
      </c>
      <c r="Y30" s="18" t="s">
        <v>503</v>
      </c>
      <c r="Z30" s="18" t="s">
        <v>951</v>
      </c>
      <c r="AA30" s="18" t="s">
        <v>167</v>
      </c>
      <c r="AB30" s="18" t="s">
        <v>116</v>
      </c>
      <c r="AC30" s="18" t="s">
        <v>504</v>
      </c>
      <c r="AD30" s="18" t="s">
        <v>505</v>
      </c>
      <c r="AE30" s="18" t="s">
        <v>183</v>
      </c>
      <c r="AF30" s="21" t="s">
        <v>506</v>
      </c>
      <c r="AG30" s="5" t="s">
        <v>507</v>
      </c>
      <c r="AH30" s="18" t="s">
        <v>508</v>
      </c>
      <c r="AI30" s="24" t="s">
        <v>91</v>
      </c>
      <c r="AJ30" s="18" t="s">
        <v>257</v>
      </c>
      <c r="AK30" s="24" t="s">
        <v>509</v>
      </c>
      <c r="AL30" s="18" t="s">
        <v>510</v>
      </c>
      <c r="AM30" s="13"/>
      <c r="AN30" s="13"/>
    </row>
    <row r="31" spans="1:40" ht="139.94999999999999" customHeight="1" x14ac:dyDescent="0.3">
      <c r="A31" s="3" t="s">
        <v>558</v>
      </c>
      <c r="B31" s="11" t="s">
        <v>91</v>
      </c>
      <c r="C31" s="11" t="s">
        <v>54</v>
      </c>
      <c r="D31" s="14">
        <v>2</v>
      </c>
      <c r="E31" s="14">
        <v>2</v>
      </c>
      <c r="F31" s="22" t="s">
        <v>559</v>
      </c>
      <c r="G31" s="5" t="s">
        <v>560</v>
      </c>
      <c r="H31" s="3" t="s">
        <v>65</v>
      </c>
      <c r="I31" s="18" t="s">
        <v>215</v>
      </c>
      <c r="J31" s="24" t="s">
        <v>68</v>
      </c>
      <c r="K31" s="18" t="s">
        <v>561</v>
      </c>
      <c r="L31" s="3"/>
      <c r="M31" s="5" t="s">
        <v>41</v>
      </c>
      <c r="N31" s="18" t="s">
        <v>562</v>
      </c>
      <c r="O31" s="18" t="s">
        <v>498</v>
      </c>
      <c r="P31" s="3" t="s">
        <v>263</v>
      </c>
      <c r="Q31" s="18" t="s">
        <v>483</v>
      </c>
      <c r="R31" s="3"/>
      <c r="S31" s="3"/>
      <c r="T31" s="18"/>
      <c r="U31" s="18"/>
      <c r="V31" s="18"/>
      <c r="W31" s="18"/>
      <c r="X31" s="5"/>
      <c r="Y31" s="3" t="s">
        <v>563</v>
      </c>
      <c r="Z31" s="18" t="s">
        <v>564</v>
      </c>
      <c r="AA31" s="18" t="s">
        <v>167</v>
      </c>
      <c r="AB31" s="3" t="s">
        <v>77</v>
      </c>
      <c r="AC31" s="18" t="s">
        <v>565</v>
      </c>
      <c r="AD31" s="18" t="s">
        <v>566</v>
      </c>
      <c r="AE31" s="18" t="s">
        <v>567</v>
      </c>
      <c r="AF31" s="29" t="s">
        <v>568</v>
      </c>
      <c r="AG31" s="5" t="s">
        <v>569</v>
      </c>
      <c r="AH31" s="18"/>
      <c r="AI31" s="24" t="s">
        <v>91</v>
      </c>
      <c r="AJ31" s="18" t="s">
        <v>186</v>
      </c>
      <c r="AK31" s="24" t="s">
        <v>92</v>
      </c>
      <c r="AL31" s="18" t="s">
        <v>579</v>
      </c>
      <c r="AM31" s="13"/>
      <c r="AN31" s="13"/>
    </row>
    <row r="32" spans="1:40" ht="160.19999999999999" customHeight="1" x14ac:dyDescent="0.3">
      <c r="A32" s="3" t="s">
        <v>558</v>
      </c>
      <c r="B32" s="11"/>
      <c r="C32" s="11" t="s">
        <v>54</v>
      </c>
      <c r="D32" s="14"/>
      <c r="E32" s="14"/>
      <c r="F32" s="22" t="s">
        <v>570</v>
      </c>
      <c r="G32" s="5" t="s">
        <v>571</v>
      </c>
      <c r="H32" s="3" t="s">
        <v>65</v>
      </c>
      <c r="I32" s="18" t="s">
        <v>215</v>
      </c>
      <c r="J32" s="24" t="s">
        <v>40</v>
      </c>
      <c r="K32" s="18" t="s">
        <v>572</v>
      </c>
      <c r="L32" s="3"/>
      <c r="M32" s="5" t="s">
        <v>41</v>
      </c>
      <c r="N32" s="18" t="s">
        <v>573</v>
      </c>
      <c r="O32" s="18" t="s">
        <v>574</v>
      </c>
      <c r="P32" s="3" t="s">
        <v>263</v>
      </c>
      <c r="Q32" s="18" t="s">
        <v>483</v>
      </c>
      <c r="R32" s="3"/>
      <c r="S32" s="3"/>
      <c r="T32" s="18"/>
      <c r="U32" s="18"/>
      <c r="V32" s="18"/>
      <c r="W32" s="18"/>
      <c r="X32" s="5"/>
      <c r="Y32" s="18" t="s">
        <v>166</v>
      </c>
      <c r="Z32" s="18" t="s">
        <v>484</v>
      </c>
      <c r="AA32" s="18" t="s">
        <v>167</v>
      </c>
      <c r="AB32" s="3" t="s">
        <v>77</v>
      </c>
      <c r="AC32" s="18" t="s">
        <v>575</v>
      </c>
      <c r="AD32" s="18" t="s">
        <v>576</v>
      </c>
      <c r="AE32" s="18" t="s">
        <v>577</v>
      </c>
      <c r="AF32" s="29" t="s">
        <v>578</v>
      </c>
      <c r="AG32" s="5"/>
      <c r="AH32" s="18"/>
      <c r="AI32" s="10"/>
      <c r="AJ32" s="10"/>
      <c r="AK32" s="24"/>
      <c r="AL32" s="18"/>
      <c r="AM32" s="13"/>
      <c r="AN32" s="13"/>
    </row>
    <row r="33" spans="1:40" ht="19.95" customHeight="1" x14ac:dyDescent="0.3">
      <c r="A33" s="3" t="s">
        <v>456</v>
      </c>
      <c r="B33" s="11" t="s">
        <v>92</v>
      </c>
      <c r="C33" s="11" t="s">
        <v>35</v>
      </c>
      <c r="D33" s="14">
        <v>1</v>
      </c>
      <c r="E33" s="14">
        <v>0</v>
      </c>
      <c r="F33" s="22"/>
      <c r="G33" s="5"/>
      <c r="H33" s="3"/>
      <c r="I33" s="18"/>
      <c r="J33" s="24"/>
      <c r="K33" s="18"/>
      <c r="L33" s="3"/>
      <c r="M33" s="3"/>
      <c r="N33" s="18"/>
      <c r="O33" s="18"/>
      <c r="P33" s="3"/>
      <c r="Q33" s="18"/>
      <c r="R33" s="3"/>
      <c r="S33" s="18"/>
      <c r="T33" s="18"/>
      <c r="U33" s="18"/>
      <c r="V33" s="18"/>
      <c r="W33" s="10"/>
      <c r="X33" s="5"/>
      <c r="Y33" s="18"/>
      <c r="Z33" s="18"/>
      <c r="AA33" s="18"/>
      <c r="AB33" s="3"/>
      <c r="AC33" s="18"/>
      <c r="AD33" s="18"/>
      <c r="AE33" s="18"/>
      <c r="AF33" s="23"/>
      <c r="AG33" s="5"/>
      <c r="AH33" s="18"/>
      <c r="AI33" s="24"/>
      <c r="AJ33" s="18"/>
      <c r="AK33" s="21"/>
      <c r="AL33" s="18"/>
      <c r="AM33" s="13"/>
      <c r="AN33" s="13"/>
    </row>
    <row r="34" spans="1:40" ht="40.200000000000003" customHeight="1" x14ac:dyDescent="0.3">
      <c r="A34" s="3" t="s">
        <v>906</v>
      </c>
      <c r="B34" s="11" t="s">
        <v>92</v>
      </c>
      <c r="C34" s="11" t="s">
        <v>907</v>
      </c>
      <c r="D34" s="14">
        <v>2</v>
      </c>
      <c r="E34" s="14">
        <v>0</v>
      </c>
      <c r="F34" s="24"/>
      <c r="G34" s="5"/>
      <c r="H34" s="3"/>
      <c r="I34" s="3"/>
      <c r="J34" s="24"/>
      <c r="K34" s="18"/>
      <c r="L34" s="3"/>
      <c r="M34" s="18"/>
      <c r="N34" s="3"/>
      <c r="O34" s="18"/>
      <c r="P34" s="3"/>
      <c r="Q34" s="18"/>
      <c r="R34" s="3"/>
      <c r="S34" s="3"/>
      <c r="T34" s="18"/>
      <c r="U34" s="24"/>
      <c r="V34" s="18"/>
      <c r="W34" s="18"/>
      <c r="X34" s="18"/>
      <c r="Y34" s="18"/>
      <c r="Z34" s="18"/>
      <c r="AA34" s="18"/>
      <c r="AB34" s="18"/>
      <c r="AC34" s="18"/>
      <c r="AD34" s="18"/>
      <c r="AE34" s="18"/>
      <c r="AF34" s="24"/>
      <c r="AG34" s="18"/>
      <c r="AH34" s="18"/>
      <c r="AI34" s="11"/>
      <c r="AJ34" s="18"/>
      <c r="AK34" s="24"/>
      <c r="AL34" s="18"/>
      <c r="AM34" s="13"/>
      <c r="AN34" s="13"/>
    </row>
    <row r="35" spans="1:40" ht="180" customHeight="1" x14ac:dyDescent="0.3">
      <c r="A35" s="3" t="s">
        <v>416</v>
      </c>
      <c r="B35" s="11" t="s">
        <v>91</v>
      </c>
      <c r="C35" s="11" t="s">
        <v>35</v>
      </c>
      <c r="D35" s="14">
        <v>2</v>
      </c>
      <c r="E35" s="14">
        <v>2</v>
      </c>
      <c r="F35" s="22" t="s">
        <v>417</v>
      </c>
      <c r="G35" s="5" t="s">
        <v>418</v>
      </c>
      <c r="H35" s="3" t="s">
        <v>132</v>
      </c>
      <c r="I35" s="3" t="s">
        <v>419</v>
      </c>
      <c r="J35" s="24" t="s">
        <v>91</v>
      </c>
      <c r="K35" s="18" t="s">
        <v>420</v>
      </c>
      <c r="L35" s="3"/>
      <c r="M35" s="3" t="s">
        <v>53</v>
      </c>
      <c r="N35" s="18" t="s">
        <v>303</v>
      </c>
      <c r="O35" s="18" t="s">
        <v>158</v>
      </c>
      <c r="P35" s="3" t="s">
        <v>377</v>
      </c>
      <c r="Q35" s="18" t="s">
        <v>159</v>
      </c>
      <c r="R35" s="3" t="s">
        <v>421</v>
      </c>
      <c r="S35" s="18" t="s">
        <v>422</v>
      </c>
      <c r="T35" s="18" t="s">
        <v>423</v>
      </c>
      <c r="U35" s="18"/>
      <c r="V35" s="18" t="s">
        <v>424</v>
      </c>
      <c r="W35" s="5" t="s">
        <v>425</v>
      </c>
      <c r="X35" s="18" t="s">
        <v>426</v>
      </c>
      <c r="Y35" s="18" t="s">
        <v>427</v>
      </c>
      <c r="Z35" s="18" t="s">
        <v>219</v>
      </c>
      <c r="AA35" s="18" t="s">
        <v>408</v>
      </c>
      <c r="AB35" s="18" t="s">
        <v>205</v>
      </c>
      <c r="AC35" s="18" t="s">
        <v>428</v>
      </c>
      <c r="AD35" s="18" t="s">
        <v>429</v>
      </c>
      <c r="AE35" s="18" t="s">
        <v>430</v>
      </c>
      <c r="AF35" s="23" t="s">
        <v>431</v>
      </c>
      <c r="AG35" s="5" t="s">
        <v>432</v>
      </c>
      <c r="AH35" s="18" t="s">
        <v>433</v>
      </c>
      <c r="AI35" s="24" t="s">
        <v>85</v>
      </c>
      <c r="AJ35" s="18" t="s">
        <v>257</v>
      </c>
      <c r="AK35" s="18" t="s">
        <v>451</v>
      </c>
      <c r="AL35" s="18"/>
      <c r="AM35" s="13"/>
      <c r="AN35" s="13"/>
    </row>
    <row r="36" spans="1:40" ht="300" customHeight="1" x14ac:dyDescent="0.3">
      <c r="A36" s="3" t="s">
        <v>416</v>
      </c>
      <c r="B36" s="11"/>
      <c r="C36" s="11" t="s">
        <v>35</v>
      </c>
      <c r="D36" s="14"/>
      <c r="E36" s="14"/>
      <c r="F36" s="22" t="s">
        <v>434</v>
      </c>
      <c r="G36" s="5" t="s">
        <v>435</v>
      </c>
      <c r="H36" s="3" t="s">
        <v>132</v>
      </c>
      <c r="I36" s="18" t="s">
        <v>172</v>
      </c>
      <c r="J36" s="24" t="s">
        <v>68</v>
      </c>
      <c r="K36" s="18" t="s">
        <v>436</v>
      </c>
      <c r="L36" s="3"/>
      <c r="M36" s="3" t="s">
        <v>53</v>
      </c>
      <c r="N36" s="18" t="s">
        <v>330</v>
      </c>
      <c r="O36" s="18" t="s">
        <v>437</v>
      </c>
      <c r="P36" s="3" t="s">
        <v>42</v>
      </c>
      <c r="Q36" s="18" t="s">
        <v>159</v>
      </c>
      <c r="R36" s="3" t="s">
        <v>438</v>
      </c>
      <c r="S36" s="18" t="s">
        <v>439</v>
      </c>
      <c r="T36" s="18" t="s">
        <v>440</v>
      </c>
      <c r="U36" s="18"/>
      <c r="V36" s="18" t="s">
        <v>441</v>
      </c>
      <c r="W36" s="10"/>
      <c r="X36" s="5" t="s">
        <v>442</v>
      </c>
      <c r="Y36" s="18" t="s">
        <v>443</v>
      </c>
      <c r="Z36" s="18" t="s">
        <v>444</v>
      </c>
      <c r="AA36" s="18" t="s">
        <v>445</v>
      </c>
      <c r="AB36" s="3" t="s">
        <v>77</v>
      </c>
      <c r="AC36" s="18" t="s">
        <v>446</v>
      </c>
      <c r="AD36" s="18" t="s">
        <v>447</v>
      </c>
      <c r="AE36" s="18" t="s">
        <v>448</v>
      </c>
      <c r="AF36" s="23" t="s">
        <v>449</v>
      </c>
      <c r="AG36" s="5" t="s">
        <v>450</v>
      </c>
      <c r="AH36" s="18"/>
      <c r="AI36" s="24"/>
      <c r="AJ36" s="18"/>
      <c r="AK36" s="21"/>
      <c r="AL36" s="18"/>
      <c r="AM36" s="13"/>
      <c r="AN36" s="13"/>
    </row>
    <row r="37" spans="1:40" ht="220.2" customHeight="1" x14ac:dyDescent="0.3">
      <c r="A37" s="3" t="s">
        <v>886</v>
      </c>
      <c r="B37" s="11" t="s">
        <v>91</v>
      </c>
      <c r="C37" s="11" t="s">
        <v>35</v>
      </c>
      <c r="D37" s="14">
        <v>1</v>
      </c>
      <c r="E37" s="14">
        <v>1</v>
      </c>
      <c r="F37" s="18" t="s">
        <v>887</v>
      </c>
      <c r="G37" s="5" t="s">
        <v>888</v>
      </c>
      <c r="H37" s="3" t="s">
        <v>50</v>
      </c>
      <c r="I37" s="3" t="s">
        <v>889</v>
      </c>
      <c r="J37" s="18" t="s">
        <v>52</v>
      </c>
      <c r="K37" s="18"/>
      <c r="L37" s="3" t="s">
        <v>890</v>
      </c>
      <c r="M37" s="18" t="s">
        <v>329</v>
      </c>
      <c r="N37" s="18" t="s">
        <v>891</v>
      </c>
      <c r="O37" s="3" t="s">
        <v>892</v>
      </c>
      <c r="P37" s="3" t="s">
        <v>42</v>
      </c>
      <c r="Q37" s="18" t="s">
        <v>159</v>
      </c>
      <c r="R37" s="3" t="s">
        <v>893</v>
      </c>
      <c r="S37" s="3" t="s">
        <v>439</v>
      </c>
      <c r="T37" s="18" t="s">
        <v>894</v>
      </c>
      <c r="U37" s="24" t="s">
        <v>92</v>
      </c>
      <c r="V37" s="18" t="s">
        <v>895</v>
      </c>
      <c r="W37" s="18" t="s">
        <v>896</v>
      </c>
      <c r="X37" s="18" t="s">
        <v>897</v>
      </c>
      <c r="Y37" s="18"/>
      <c r="Z37" s="18"/>
      <c r="AA37" s="18"/>
      <c r="AB37" s="18"/>
      <c r="AC37" s="18"/>
      <c r="AD37" s="18"/>
      <c r="AE37" s="18"/>
      <c r="AF37" s="24"/>
      <c r="AG37" s="18"/>
      <c r="AH37" s="18"/>
      <c r="AI37" s="11" t="s">
        <v>85</v>
      </c>
      <c r="AJ37" s="18" t="s">
        <v>257</v>
      </c>
      <c r="AK37" s="24" t="s">
        <v>92</v>
      </c>
      <c r="AL37" s="18" t="s">
        <v>898</v>
      </c>
      <c r="AM37" s="13"/>
      <c r="AN37" s="13"/>
    </row>
    <row r="38" spans="1:40" ht="100.2" customHeight="1" x14ac:dyDescent="0.3">
      <c r="A38" s="3" t="s">
        <v>730</v>
      </c>
      <c r="B38" s="11" t="s">
        <v>92</v>
      </c>
      <c r="C38" s="11" t="s">
        <v>35</v>
      </c>
      <c r="D38" s="14">
        <v>3</v>
      </c>
      <c r="E38" s="14">
        <v>1</v>
      </c>
      <c r="F38" s="22" t="s">
        <v>731</v>
      </c>
      <c r="G38" s="5" t="s">
        <v>732</v>
      </c>
      <c r="H38" s="3" t="s">
        <v>132</v>
      </c>
      <c r="I38" s="18" t="s">
        <v>215</v>
      </c>
      <c r="J38" s="24" t="s">
        <v>68</v>
      </c>
      <c r="K38" s="18" t="s">
        <v>733</v>
      </c>
      <c r="L38" s="11" t="s">
        <v>104</v>
      </c>
      <c r="M38" s="5" t="s">
        <v>41</v>
      </c>
      <c r="N38" s="18" t="s">
        <v>734</v>
      </c>
      <c r="O38" s="18" t="s">
        <v>158</v>
      </c>
      <c r="P38" s="3" t="s">
        <v>42</v>
      </c>
      <c r="Q38" s="18" t="s">
        <v>845</v>
      </c>
      <c r="R38" s="3"/>
      <c r="S38" s="3"/>
      <c r="T38" s="18"/>
      <c r="U38" s="18"/>
      <c r="V38" s="18"/>
      <c r="W38" s="24"/>
      <c r="X38" s="18"/>
      <c r="Y38" s="18"/>
      <c r="Z38" s="18"/>
      <c r="AA38" s="18"/>
      <c r="AB38" s="18"/>
      <c r="AC38" s="18"/>
      <c r="AD38" s="18"/>
      <c r="AE38" s="18"/>
      <c r="AF38" s="18"/>
      <c r="AG38" s="18"/>
      <c r="AH38" s="18"/>
      <c r="AI38" s="11"/>
      <c r="AJ38" s="18"/>
      <c r="AK38" s="18"/>
      <c r="AL38" s="18"/>
      <c r="AM38" s="13"/>
      <c r="AN38" s="13"/>
    </row>
    <row r="39" spans="1:40" ht="19.95" customHeight="1" x14ac:dyDescent="0.3">
      <c r="A39" s="3" t="s">
        <v>739</v>
      </c>
      <c r="B39" s="11" t="s">
        <v>92</v>
      </c>
      <c r="C39" s="11" t="s">
        <v>35</v>
      </c>
      <c r="D39" s="14">
        <v>1</v>
      </c>
      <c r="E39" s="14">
        <v>0</v>
      </c>
      <c r="F39" s="22"/>
      <c r="G39" s="5"/>
      <c r="H39" s="3"/>
      <c r="I39" s="18"/>
      <c r="J39" s="24"/>
      <c r="K39" s="18"/>
      <c r="L39" s="11"/>
      <c r="M39" s="5"/>
      <c r="N39" s="18"/>
      <c r="O39" s="18"/>
      <c r="P39" s="3"/>
      <c r="Q39" s="18"/>
      <c r="R39" s="3"/>
      <c r="S39" s="3"/>
      <c r="T39" s="18"/>
      <c r="U39" s="18"/>
      <c r="V39" s="18"/>
      <c r="W39" s="24"/>
      <c r="X39" s="18"/>
      <c r="Y39" s="18"/>
      <c r="Z39" s="18"/>
      <c r="AA39" s="18"/>
      <c r="AB39" s="18"/>
      <c r="AC39" s="18"/>
      <c r="AD39" s="18"/>
      <c r="AE39" s="18"/>
      <c r="AF39" s="18"/>
      <c r="AG39" s="18"/>
      <c r="AH39" s="18"/>
      <c r="AI39" s="11"/>
      <c r="AJ39" s="18"/>
      <c r="AK39" s="18"/>
      <c r="AL39" s="18"/>
      <c r="AM39" s="13"/>
      <c r="AN39" s="13"/>
    </row>
    <row r="40" spans="1:40" ht="60" customHeight="1" x14ac:dyDescent="0.3">
      <c r="A40" s="3" t="s">
        <v>899</v>
      </c>
      <c r="B40" s="11" t="s">
        <v>92</v>
      </c>
      <c r="C40" s="11" t="s">
        <v>744</v>
      </c>
      <c r="D40" s="14">
        <v>1</v>
      </c>
      <c r="E40" s="14">
        <v>1</v>
      </c>
      <c r="F40" s="24" t="s">
        <v>260</v>
      </c>
      <c r="G40" s="5"/>
      <c r="H40" s="3" t="s">
        <v>50</v>
      </c>
      <c r="I40" s="3" t="s">
        <v>51</v>
      </c>
      <c r="J40" s="24" t="s">
        <v>68</v>
      </c>
      <c r="K40" s="18"/>
      <c r="L40" s="3"/>
      <c r="M40" s="18" t="s">
        <v>329</v>
      </c>
      <c r="N40" s="3" t="s">
        <v>901</v>
      </c>
      <c r="O40" s="18" t="s">
        <v>900</v>
      </c>
      <c r="P40" s="3" t="s">
        <v>902</v>
      </c>
      <c r="Q40" s="18" t="s">
        <v>483</v>
      </c>
      <c r="R40" s="3" t="s">
        <v>903</v>
      </c>
      <c r="S40" s="3" t="s">
        <v>904</v>
      </c>
      <c r="T40" s="18" t="s">
        <v>905</v>
      </c>
      <c r="U40" s="24" t="s">
        <v>92</v>
      </c>
      <c r="V40" s="18"/>
      <c r="W40" s="18"/>
      <c r="X40" s="18"/>
      <c r="Y40" s="18"/>
      <c r="Z40" s="18"/>
      <c r="AA40" s="18"/>
      <c r="AB40" s="18"/>
      <c r="AC40" s="18"/>
      <c r="AD40" s="18"/>
      <c r="AE40" s="18"/>
      <c r="AF40" s="24"/>
      <c r="AG40" s="18"/>
      <c r="AH40" s="18"/>
      <c r="AI40" s="11"/>
      <c r="AJ40" s="18"/>
      <c r="AK40" s="24"/>
      <c r="AL40" s="18"/>
      <c r="AM40" s="13"/>
      <c r="AN40" s="13"/>
    </row>
    <row r="41" spans="1:40" ht="220.2" customHeight="1" x14ac:dyDescent="0.3">
      <c r="A41" s="3" t="s">
        <v>279</v>
      </c>
      <c r="B41" s="11" t="s">
        <v>91</v>
      </c>
      <c r="C41" s="11" t="s">
        <v>35</v>
      </c>
      <c r="D41" s="14">
        <v>2</v>
      </c>
      <c r="E41" s="14">
        <v>1</v>
      </c>
      <c r="F41" s="24" t="s">
        <v>260</v>
      </c>
      <c r="G41" s="5" t="s">
        <v>280</v>
      </c>
      <c r="H41" s="3" t="s">
        <v>281</v>
      </c>
      <c r="I41" s="3" t="s">
        <v>51</v>
      </c>
      <c r="J41" s="18" t="s">
        <v>52</v>
      </c>
      <c r="K41" s="18" t="s">
        <v>282</v>
      </c>
      <c r="L41" s="18" t="s">
        <v>283</v>
      </c>
      <c r="M41" s="3" t="s">
        <v>53</v>
      </c>
      <c r="N41" s="18" t="s">
        <v>284</v>
      </c>
      <c r="O41" s="18" t="s">
        <v>158</v>
      </c>
      <c r="P41" s="3" t="s">
        <v>42</v>
      </c>
      <c r="Q41" s="18" t="s">
        <v>159</v>
      </c>
      <c r="R41" s="18" t="s">
        <v>285</v>
      </c>
      <c r="S41" s="18" t="s">
        <v>286</v>
      </c>
      <c r="T41" s="18" t="s">
        <v>287</v>
      </c>
      <c r="U41" s="18" t="s">
        <v>288</v>
      </c>
      <c r="V41" s="18" t="s">
        <v>289</v>
      </c>
      <c r="W41" s="18"/>
      <c r="X41" s="18"/>
      <c r="Y41" s="18" t="s">
        <v>166</v>
      </c>
      <c r="Z41" s="18" t="s">
        <v>290</v>
      </c>
      <c r="AA41" s="18" t="s">
        <v>291</v>
      </c>
      <c r="AB41" s="18" t="s">
        <v>292</v>
      </c>
      <c r="AC41" s="18" t="s">
        <v>61</v>
      </c>
      <c r="AD41" s="18" t="s">
        <v>293</v>
      </c>
      <c r="AE41" s="18" t="s">
        <v>294</v>
      </c>
      <c r="AF41" s="5" t="s">
        <v>295</v>
      </c>
      <c r="AG41" s="5" t="s">
        <v>295</v>
      </c>
      <c r="AH41" s="18" t="s">
        <v>296</v>
      </c>
      <c r="AI41" s="24" t="s">
        <v>85</v>
      </c>
      <c r="AJ41" s="18" t="s">
        <v>86</v>
      </c>
      <c r="AK41" s="18" t="s">
        <v>297</v>
      </c>
      <c r="AL41" s="18" t="s">
        <v>298</v>
      </c>
      <c r="AM41" s="13"/>
      <c r="AN41" s="13"/>
    </row>
    <row r="42" spans="1:40" ht="19.95" customHeight="1" x14ac:dyDescent="0.3">
      <c r="A42" s="3" t="s">
        <v>552</v>
      </c>
      <c r="B42" s="11" t="s">
        <v>92</v>
      </c>
      <c r="C42" s="11" t="s">
        <v>54</v>
      </c>
      <c r="D42" s="14">
        <v>1</v>
      </c>
      <c r="E42" s="14">
        <v>0</v>
      </c>
      <c r="F42" s="22"/>
      <c r="G42" s="5"/>
      <c r="H42" s="3"/>
      <c r="I42" s="18"/>
      <c r="J42" s="24"/>
      <c r="K42" s="18"/>
      <c r="L42" s="3"/>
      <c r="M42" s="3"/>
      <c r="N42" s="18"/>
      <c r="O42" s="18"/>
      <c r="P42" s="3"/>
      <c r="Q42" s="18"/>
      <c r="R42" s="3"/>
      <c r="S42" s="3"/>
      <c r="T42" s="18"/>
      <c r="U42" s="18"/>
      <c r="V42" s="18"/>
      <c r="W42" s="18"/>
      <c r="X42" s="5"/>
      <c r="Y42" s="3"/>
      <c r="Z42" s="18"/>
      <c r="AA42" s="18"/>
      <c r="AB42" s="3"/>
      <c r="AC42" s="18"/>
      <c r="AD42" s="18"/>
      <c r="AE42" s="18"/>
      <c r="AF42" s="29"/>
      <c r="AG42" s="5"/>
      <c r="AH42" s="18"/>
      <c r="AI42" s="10"/>
      <c r="AJ42" s="10"/>
      <c r="AK42" s="24"/>
      <c r="AL42" s="18"/>
      <c r="AM42" s="13"/>
      <c r="AN42" s="13"/>
    </row>
    <row r="43" spans="1:40" ht="180" customHeight="1" x14ac:dyDescent="0.3">
      <c r="A43" s="3" t="s">
        <v>299</v>
      </c>
      <c r="B43" s="11" t="s">
        <v>91</v>
      </c>
      <c r="C43" s="11" t="s">
        <v>35</v>
      </c>
      <c r="D43" s="14">
        <v>1</v>
      </c>
      <c r="E43" s="14">
        <v>1</v>
      </c>
      <c r="F43" s="22" t="s">
        <v>300</v>
      </c>
      <c r="G43" s="5" t="s">
        <v>301</v>
      </c>
      <c r="H43" s="3" t="s">
        <v>65</v>
      </c>
      <c r="I43" s="3" t="s">
        <v>302</v>
      </c>
      <c r="J43" s="18" t="s">
        <v>52</v>
      </c>
      <c r="K43" s="18"/>
      <c r="L43" s="18"/>
      <c r="M43" s="5" t="s">
        <v>41</v>
      </c>
      <c r="N43" s="18" t="s">
        <v>303</v>
      </c>
      <c r="O43" s="18" t="s">
        <v>304</v>
      </c>
      <c r="P43" s="3" t="s">
        <v>42</v>
      </c>
      <c r="Q43" s="18" t="s">
        <v>159</v>
      </c>
      <c r="R43" s="6"/>
      <c r="S43" s="18"/>
      <c r="T43" s="18"/>
      <c r="U43" s="18"/>
      <c r="V43" s="18"/>
      <c r="W43" s="18"/>
      <c r="X43" s="18"/>
      <c r="Y43" s="18" t="s">
        <v>305</v>
      </c>
      <c r="Z43" s="18" t="s">
        <v>306</v>
      </c>
      <c r="AA43" s="18" t="s">
        <v>167</v>
      </c>
      <c r="AB43" s="18" t="s">
        <v>116</v>
      </c>
      <c r="AC43" s="18" t="s">
        <v>307</v>
      </c>
      <c r="AD43" s="18" t="s">
        <v>308</v>
      </c>
      <c r="AE43" s="18" t="s">
        <v>309</v>
      </c>
      <c r="AF43" s="5" t="s">
        <v>310</v>
      </c>
      <c r="AG43" s="5" t="s">
        <v>311</v>
      </c>
      <c r="AH43" s="18" t="s">
        <v>312</v>
      </c>
      <c r="AI43" s="24" t="s">
        <v>91</v>
      </c>
      <c r="AJ43" s="18" t="s">
        <v>186</v>
      </c>
      <c r="AK43" s="18" t="s">
        <v>313</v>
      </c>
      <c r="AL43" s="18" t="s">
        <v>314</v>
      </c>
      <c r="AM43" s="13"/>
      <c r="AN43" s="13"/>
    </row>
    <row r="44" spans="1:40" ht="40.200000000000003" customHeight="1" x14ac:dyDescent="0.3">
      <c r="A44" s="3" t="s">
        <v>94</v>
      </c>
      <c r="B44" s="11" t="s">
        <v>92</v>
      </c>
      <c r="C44" s="11" t="s">
        <v>95</v>
      </c>
      <c r="D44" s="14">
        <v>4</v>
      </c>
      <c r="E44" s="14">
        <v>0</v>
      </c>
      <c r="F44" s="48"/>
      <c r="G44" s="41"/>
      <c r="H44" s="41"/>
      <c r="I44" s="41"/>
      <c r="J44" s="41"/>
      <c r="K44" s="20"/>
      <c r="L44" s="19"/>
      <c r="M44" s="41"/>
      <c r="N44" s="41"/>
      <c r="O44" s="41"/>
      <c r="P44" s="41"/>
      <c r="Q44" s="19"/>
      <c r="R44" s="41"/>
      <c r="S44" s="19"/>
      <c r="T44" s="19"/>
      <c r="U44" s="19"/>
      <c r="V44" s="19"/>
      <c r="W44" s="19"/>
      <c r="X44" s="19"/>
      <c r="Y44" s="19"/>
      <c r="Z44" s="19"/>
      <c r="AA44" s="19"/>
      <c r="AB44" s="19"/>
      <c r="AC44" s="19"/>
      <c r="AD44" s="19"/>
      <c r="AE44" s="19"/>
      <c r="AF44" s="19"/>
      <c r="AG44" s="19"/>
      <c r="AH44" s="19"/>
      <c r="AI44" s="38"/>
      <c r="AJ44" s="19"/>
      <c r="AK44" s="19"/>
      <c r="AL44" s="19"/>
      <c r="AM44" s="13"/>
      <c r="AN44" s="13"/>
    </row>
    <row r="45" spans="1:40" ht="240" customHeight="1" x14ac:dyDescent="0.3">
      <c r="A45" s="3" t="s">
        <v>189</v>
      </c>
      <c r="B45" s="11" t="s">
        <v>91</v>
      </c>
      <c r="C45" s="11" t="s">
        <v>99</v>
      </c>
      <c r="D45" s="14">
        <v>10</v>
      </c>
      <c r="E45" s="14">
        <v>3</v>
      </c>
      <c r="F45" s="21" t="s">
        <v>190</v>
      </c>
      <c r="G45" s="18" t="s">
        <v>191</v>
      </c>
      <c r="H45" s="3" t="s">
        <v>192</v>
      </c>
      <c r="I45" s="18" t="s">
        <v>193</v>
      </c>
      <c r="J45" s="18" t="s">
        <v>91</v>
      </c>
      <c r="K45" s="18" t="s">
        <v>194</v>
      </c>
      <c r="L45" s="18" t="s">
        <v>195</v>
      </c>
      <c r="M45" s="3" t="s">
        <v>53</v>
      </c>
      <c r="N45" s="18" t="s">
        <v>196</v>
      </c>
      <c r="O45" s="18" t="s">
        <v>158</v>
      </c>
      <c r="P45" s="3" t="s">
        <v>42</v>
      </c>
      <c r="Q45" s="18" t="s">
        <v>108</v>
      </c>
      <c r="R45" s="18" t="s">
        <v>197</v>
      </c>
      <c r="S45" s="18" t="s">
        <v>198</v>
      </c>
      <c r="T45" s="18" t="s">
        <v>199</v>
      </c>
      <c r="U45" s="18"/>
      <c r="V45" s="18" t="s">
        <v>200</v>
      </c>
      <c r="W45" s="18" t="s">
        <v>201</v>
      </c>
      <c r="X45" s="18" t="s">
        <v>202</v>
      </c>
      <c r="Y45" s="18" t="s">
        <v>203</v>
      </c>
      <c r="Z45" s="18" t="s">
        <v>204</v>
      </c>
      <c r="AA45" s="18" t="s">
        <v>167</v>
      </c>
      <c r="AB45" s="18" t="s">
        <v>205</v>
      </c>
      <c r="AC45" s="18" t="s">
        <v>206</v>
      </c>
      <c r="AD45" s="18" t="s">
        <v>207</v>
      </c>
      <c r="AE45" s="18" t="s">
        <v>208</v>
      </c>
      <c r="AF45" s="47" t="s">
        <v>209</v>
      </c>
      <c r="AG45" s="18" t="s">
        <v>210</v>
      </c>
      <c r="AH45" s="18" t="s">
        <v>211</v>
      </c>
      <c r="AI45" s="24" t="s">
        <v>85</v>
      </c>
      <c r="AJ45" s="18" t="s">
        <v>186</v>
      </c>
      <c r="AK45" s="18" t="s">
        <v>239</v>
      </c>
      <c r="AL45" s="18" t="s">
        <v>240</v>
      </c>
      <c r="AM45" s="13"/>
      <c r="AN45" s="13"/>
    </row>
    <row r="46" spans="1:40" ht="180" customHeight="1" x14ac:dyDescent="0.3">
      <c r="A46" s="3" t="s">
        <v>189</v>
      </c>
      <c r="B46" s="11"/>
      <c r="C46" s="11" t="s">
        <v>99</v>
      </c>
      <c r="D46" s="14"/>
      <c r="E46" s="14"/>
      <c r="F46" s="21" t="s">
        <v>212</v>
      </c>
      <c r="G46" s="18" t="s">
        <v>213</v>
      </c>
      <c r="H46" s="3" t="s">
        <v>214</v>
      </c>
      <c r="I46" s="18" t="s">
        <v>215</v>
      </c>
      <c r="J46" s="18" t="s">
        <v>91</v>
      </c>
      <c r="K46" s="18" t="s">
        <v>216</v>
      </c>
      <c r="L46" s="18" t="s">
        <v>217</v>
      </c>
      <c r="M46" s="5" t="s">
        <v>41</v>
      </c>
      <c r="N46" s="18" t="s">
        <v>196</v>
      </c>
      <c r="O46" s="18" t="s">
        <v>158</v>
      </c>
      <c r="P46" s="3" t="s">
        <v>42</v>
      </c>
      <c r="Q46" s="18" t="s">
        <v>159</v>
      </c>
      <c r="R46" s="18"/>
      <c r="S46" s="18"/>
      <c r="T46" s="18"/>
      <c r="U46" s="18"/>
      <c r="V46" s="18"/>
      <c r="W46" s="18"/>
      <c r="X46" s="18"/>
      <c r="Y46" s="18" t="s">
        <v>218</v>
      </c>
      <c r="Z46" s="18" t="s">
        <v>219</v>
      </c>
      <c r="AA46" s="18" t="s">
        <v>167</v>
      </c>
      <c r="AB46" s="18" t="s">
        <v>205</v>
      </c>
      <c r="AC46" s="18" t="s">
        <v>220</v>
      </c>
      <c r="AD46" s="18" t="s">
        <v>221</v>
      </c>
      <c r="AE46" s="18" t="s">
        <v>222</v>
      </c>
      <c r="AF46" s="47" t="s">
        <v>223</v>
      </c>
      <c r="AG46" s="18" t="s">
        <v>224</v>
      </c>
      <c r="AH46" s="18" t="s">
        <v>225</v>
      </c>
      <c r="AI46" s="24"/>
      <c r="AJ46" s="18"/>
      <c r="AK46" s="18"/>
      <c r="AL46" s="18"/>
      <c r="AM46" s="13"/>
      <c r="AN46" s="13"/>
    </row>
    <row r="47" spans="1:40" ht="199.95" customHeight="1" x14ac:dyDescent="0.3">
      <c r="A47" s="3" t="s">
        <v>189</v>
      </c>
      <c r="B47" s="11"/>
      <c r="C47" s="11" t="s">
        <v>99</v>
      </c>
      <c r="D47" s="14"/>
      <c r="E47" s="14"/>
      <c r="F47" s="21" t="s">
        <v>226</v>
      </c>
      <c r="G47" s="5" t="s">
        <v>227</v>
      </c>
      <c r="H47" s="3" t="s">
        <v>228</v>
      </c>
      <c r="I47" s="18" t="s">
        <v>215</v>
      </c>
      <c r="J47" s="18" t="s">
        <v>91</v>
      </c>
      <c r="K47" s="18" t="s">
        <v>229</v>
      </c>
      <c r="L47" s="18" t="s">
        <v>230</v>
      </c>
      <c r="M47" s="5" t="s">
        <v>41</v>
      </c>
      <c r="N47" s="18" t="s">
        <v>196</v>
      </c>
      <c r="O47" s="18" t="s">
        <v>231</v>
      </c>
      <c r="P47" s="3" t="s">
        <v>232</v>
      </c>
      <c r="Q47" s="18" t="s">
        <v>108</v>
      </c>
      <c r="R47" s="18"/>
      <c r="S47" s="18"/>
      <c r="T47" s="18"/>
      <c r="U47" s="18"/>
      <c r="V47" s="18"/>
      <c r="W47" s="18"/>
      <c r="X47" s="18"/>
      <c r="Y47" s="18" t="s">
        <v>233</v>
      </c>
      <c r="Z47" s="18" t="s">
        <v>146</v>
      </c>
      <c r="AA47" s="18" t="s">
        <v>115</v>
      </c>
      <c r="AB47" s="18" t="s">
        <v>205</v>
      </c>
      <c r="AC47" s="18" t="s">
        <v>234</v>
      </c>
      <c r="AD47" s="18" t="s">
        <v>235</v>
      </c>
      <c r="AE47" s="18" t="s">
        <v>236</v>
      </c>
      <c r="AF47" s="5" t="s">
        <v>200</v>
      </c>
      <c r="AG47" s="18" t="s">
        <v>237</v>
      </c>
      <c r="AH47" s="18" t="s">
        <v>238</v>
      </c>
      <c r="AI47" s="24"/>
      <c r="AJ47" s="18"/>
      <c r="AK47" s="18"/>
      <c r="AL47" s="18"/>
      <c r="AM47" s="13"/>
      <c r="AN47" s="13"/>
    </row>
    <row r="48" spans="1:40" ht="240" customHeight="1" x14ac:dyDescent="0.3">
      <c r="A48" s="18" t="s">
        <v>679</v>
      </c>
      <c r="B48" s="24" t="s">
        <v>91</v>
      </c>
      <c r="C48" s="24" t="s">
        <v>35</v>
      </c>
      <c r="D48" s="70">
        <v>4</v>
      </c>
      <c r="E48" s="70">
        <v>4</v>
      </c>
      <c r="F48" s="21" t="s">
        <v>1119</v>
      </c>
      <c r="G48" s="23" t="s">
        <v>1120</v>
      </c>
      <c r="H48" s="18" t="s">
        <v>132</v>
      </c>
      <c r="I48" s="18" t="s">
        <v>1121</v>
      </c>
      <c r="J48" s="18" t="s">
        <v>91</v>
      </c>
      <c r="K48" s="18" t="s">
        <v>1122</v>
      </c>
      <c r="L48" s="18" t="s">
        <v>1123</v>
      </c>
      <c r="M48" s="18" t="s">
        <v>53</v>
      </c>
      <c r="N48" s="18" t="s">
        <v>1124</v>
      </c>
      <c r="O48" s="18" t="s">
        <v>1125</v>
      </c>
      <c r="P48" s="18" t="s">
        <v>1126</v>
      </c>
      <c r="Q48" s="18" t="s">
        <v>324</v>
      </c>
      <c r="R48" s="18" t="s">
        <v>893</v>
      </c>
      <c r="S48" s="18" t="s">
        <v>1127</v>
      </c>
      <c r="T48" s="18" t="s">
        <v>199</v>
      </c>
      <c r="U48" s="18" t="s">
        <v>1128</v>
      </c>
      <c r="V48" s="18" t="s">
        <v>1129</v>
      </c>
      <c r="W48" s="18" t="s">
        <v>1130</v>
      </c>
      <c r="X48" s="18" t="s">
        <v>1131</v>
      </c>
      <c r="Y48" s="18" t="s">
        <v>1132</v>
      </c>
      <c r="Z48" s="18" t="s">
        <v>382</v>
      </c>
      <c r="AA48" s="18" t="s">
        <v>1133</v>
      </c>
      <c r="AB48" s="18" t="s">
        <v>1134</v>
      </c>
      <c r="AC48" s="18" t="s">
        <v>1135</v>
      </c>
      <c r="AD48" s="18" t="s">
        <v>1136</v>
      </c>
      <c r="AE48" s="18" t="s">
        <v>309</v>
      </c>
      <c r="AF48" s="23" t="s">
        <v>1137</v>
      </c>
      <c r="AG48" s="18" t="s">
        <v>1138</v>
      </c>
      <c r="AH48" s="18"/>
      <c r="AI48" s="24" t="s">
        <v>91</v>
      </c>
      <c r="AJ48" s="18" t="s">
        <v>257</v>
      </c>
      <c r="AK48" s="18" t="s">
        <v>1139</v>
      </c>
      <c r="AL48" s="18"/>
      <c r="AM48" s="13"/>
      <c r="AN48" s="13"/>
    </row>
    <row r="49" spans="1:40" ht="240" customHeight="1" x14ac:dyDescent="0.3">
      <c r="A49" s="18" t="s">
        <v>679</v>
      </c>
      <c r="B49" s="24"/>
      <c r="C49" s="24" t="s">
        <v>35</v>
      </c>
      <c r="D49" s="70"/>
      <c r="E49" s="70"/>
      <c r="F49" s="21" t="s">
        <v>1140</v>
      </c>
      <c r="G49" s="23" t="s">
        <v>1141</v>
      </c>
      <c r="H49" s="18" t="s">
        <v>65</v>
      </c>
      <c r="I49" s="18" t="s">
        <v>419</v>
      </c>
      <c r="J49" s="18" t="s">
        <v>91</v>
      </c>
      <c r="K49" s="18" t="s">
        <v>1142</v>
      </c>
      <c r="L49" s="18" t="s">
        <v>1143</v>
      </c>
      <c r="M49" s="18" t="s">
        <v>53</v>
      </c>
      <c r="N49" s="18" t="s">
        <v>1124</v>
      </c>
      <c r="O49" s="18" t="s">
        <v>1144</v>
      </c>
      <c r="P49" s="18" t="s">
        <v>1126</v>
      </c>
      <c r="Q49" s="18" t="s">
        <v>324</v>
      </c>
      <c r="R49" s="18" t="s">
        <v>893</v>
      </c>
      <c r="S49" s="18" t="s">
        <v>1145</v>
      </c>
      <c r="T49" s="18" t="s">
        <v>1146</v>
      </c>
      <c r="U49" s="18"/>
      <c r="V49" s="18" t="s">
        <v>1147</v>
      </c>
      <c r="W49" s="18"/>
      <c r="X49" s="18"/>
      <c r="Y49" s="18" t="s">
        <v>503</v>
      </c>
      <c r="Z49" s="18" t="s">
        <v>219</v>
      </c>
      <c r="AA49" s="18" t="s">
        <v>1148</v>
      </c>
      <c r="AB49" s="18" t="s">
        <v>1134</v>
      </c>
      <c r="AC49" s="18" t="s">
        <v>726</v>
      </c>
      <c r="AD49" s="18" t="s">
        <v>1149</v>
      </c>
      <c r="AE49" s="18" t="s">
        <v>309</v>
      </c>
      <c r="AF49" s="23" t="s">
        <v>1150</v>
      </c>
      <c r="AG49" s="18" t="s">
        <v>1151</v>
      </c>
      <c r="AH49" s="18"/>
      <c r="AI49" s="24"/>
      <c r="AJ49" s="18"/>
      <c r="AK49" s="18"/>
      <c r="AL49" s="18"/>
      <c r="AM49" s="13"/>
      <c r="AN49" s="13"/>
    </row>
    <row r="50" spans="1:40" ht="259.95" customHeight="1" x14ac:dyDescent="0.3">
      <c r="A50" s="3" t="s">
        <v>679</v>
      </c>
      <c r="B50" s="11"/>
      <c r="C50" s="11" t="s">
        <v>35</v>
      </c>
      <c r="D50" s="70"/>
      <c r="E50" s="70"/>
      <c r="F50" s="21" t="s">
        <v>1181</v>
      </c>
      <c r="G50" s="5" t="s">
        <v>1182</v>
      </c>
      <c r="H50" s="3" t="s">
        <v>1183</v>
      </c>
      <c r="I50" s="18" t="s">
        <v>1184</v>
      </c>
      <c r="J50" s="18" t="s">
        <v>68</v>
      </c>
      <c r="K50" s="18"/>
      <c r="L50" s="18" t="s">
        <v>1185</v>
      </c>
      <c r="M50" s="5" t="s">
        <v>41</v>
      </c>
      <c r="N50" s="18" t="s">
        <v>136</v>
      </c>
      <c r="O50" s="18" t="s">
        <v>498</v>
      </c>
      <c r="P50" s="3" t="s">
        <v>42</v>
      </c>
      <c r="Q50" s="18" t="s">
        <v>324</v>
      </c>
      <c r="R50" s="18"/>
      <c r="S50" s="18"/>
      <c r="T50" s="18"/>
      <c r="U50" s="18"/>
      <c r="V50" s="18"/>
      <c r="W50" s="18"/>
      <c r="X50" s="18"/>
      <c r="Y50" s="18" t="s">
        <v>586</v>
      </c>
      <c r="Z50" s="18" t="s">
        <v>146</v>
      </c>
      <c r="AA50" s="18" t="s">
        <v>115</v>
      </c>
      <c r="AB50" s="18" t="s">
        <v>1186</v>
      </c>
      <c r="AC50" s="18" t="s">
        <v>1001</v>
      </c>
      <c r="AD50" s="18" t="s">
        <v>1187</v>
      </c>
      <c r="AE50" s="18" t="s">
        <v>1003</v>
      </c>
      <c r="AF50" s="5"/>
      <c r="AG50" s="18"/>
      <c r="AH50" s="18"/>
      <c r="AI50" s="24"/>
      <c r="AJ50" s="18"/>
      <c r="AK50" s="18"/>
      <c r="AL50" s="18"/>
      <c r="AM50" s="13"/>
      <c r="AN50" s="13"/>
    </row>
    <row r="51" spans="1:40" ht="139.94999999999999" customHeight="1" x14ac:dyDescent="0.3">
      <c r="A51" s="3" t="s">
        <v>679</v>
      </c>
      <c r="B51" s="11"/>
      <c r="C51" s="11" t="s">
        <v>35</v>
      </c>
      <c r="D51" s="70"/>
      <c r="E51" s="70"/>
      <c r="F51" s="21" t="s">
        <v>1152</v>
      </c>
      <c r="G51" s="5" t="s">
        <v>1153</v>
      </c>
      <c r="H51" s="3" t="s">
        <v>132</v>
      </c>
      <c r="I51" s="18" t="s">
        <v>172</v>
      </c>
      <c r="J51" s="18" t="s">
        <v>91</v>
      </c>
      <c r="K51" s="18" t="s">
        <v>1154</v>
      </c>
      <c r="L51" s="18"/>
      <c r="M51" s="3" t="s">
        <v>53</v>
      </c>
      <c r="N51" s="18" t="s">
        <v>136</v>
      </c>
      <c r="O51" s="18" t="s">
        <v>498</v>
      </c>
      <c r="P51" s="3" t="s">
        <v>42</v>
      </c>
      <c r="Q51" s="18" t="s">
        <v>324</v>
      </c>
      <c r="R51" s="3" t="s">
        <v>1155</v>
      </c>
      <c r="S51" s="18" t="s">
        <v>1156</v>
      </c>
      <c r="T51" s="18" t="s">
        <v>1157</v>
      </c>
      <c r="U51" s="18" t="s">
        <v>1128</v>
      </c>
      <c r="V51" s="18" t="s">
        <v>1158</v>
      </c>
      <c r="W51" s="18" t="s">
        <v>1159</v>
      </c>
      <c r="X51" s="18"/>
      <c r="Y51" s="18" t="s">
        <v>1160</v>
      </c>
      <c r="Z51" s="18" t="s">
        <v>146</v>
      </c>
      <c r="AA51" s="18" t="s">
        <v>115</v>
      </c>
      <c r="AB51" s="18" t="s">
        <v>1134</v>
      </c>
      <c r="AC51" s="18" t="s">
        <v>1161</v>
      </c>
      <c r="AD51" s="18" t="s">
        <v>1162</v>
      </c>
      <c r="AE51" s="18" t="s">
        <v>236</v>
      </c>
      <c r="AF51" s="5" t="s">
        <v>1163</v>
      </c>
      <c r="AG51" s="18"/>
      <c r="AH51" s="18"/>
      <c r="AI51" s="24"/>
      <c r="AJ51" s="18"/>
      <c r="AK51" s="18"/>
      <c r="AL51" s="18"/>
      <c r="AM51" s="13"/>
      <c r="AN51" s="13"/>
    </row>
    <row r="52" spans="1:40" ht="120" customHeight="1" x14ac:dyDescent="0.3">
      <c r="A52" s="3" t="s">
        <v>679</v>
      </c>
      <c r="B52" s="11" t="s">
        <v>91</v>
      </c>
      <c r="C52" s="11" t="s">
        <v>35</v>
      </c>
      <c r="D52" s="14">
        <v>1</v>
      </c>
      <c r="E52" s="14">
        <v>1</v>
      </c>
      <c r="F52" s="21" t="s">
        <v>1164</v>
      </c>
      <c r="G52" s="5" t="s">
        <v>1165</v>
      </c>
      <c r="H52" s="3" t="s">
        <v>132</v>
      </c>
      <c r="I52" s="3" t="s">
        <v>419</v>
      </c>
      <c r="J52" s="18" t="s">
        <v>91</v>
      </c>
      <c r="K52" s="18" t="s">
        <v>1166</v>
      </c>
      <c r="L52" s="18"/>
      <c r="M52" s="3" t="s">
        <v>53</v>
      </c>
      <c r="N52" s="18" t="s">
        <v>136</v>
      </c>
      <c r="O52" s="18" t="s">
        <v>1167</v>
      </c>
      <c r="P52" s="3" t="s">
        <v>232</v>
      </c>
      <c r="Q52" s="18" t="s">
        <v>324</v>
      </c>
      <c r="R52" s="3" t="s">
        <v>1168</v>
      </c>
      <c r="S52" s="18" t="s">
        <v>1169</v>
      </c>
      <c r="T52" s="18" t="s">
        <v>1170</v>
      </c>
      <c r="U52" s="18"/>
      <c r="V52" s="18" t="s">
        <v>1171</v>
      </c>
      <c r="W52" s="18"/>
      <c r="X52" s="18"/>
      <c r="Y52" s="18" t="s">
        <v>166</v>
      </c>
      <c r="Z52" s="18" t="s">
        <v>654</v>
      </c>
      <c r="AA52" s="18" t="s">
        <v>345</v>
      </c>
      <c r="AB52" s="18" t="s">
        <v>1134</v>
      </c>
      <c r="AC52" s="18" t="s">
        <v>1172</v>
      </c>
      <c r="AD52" s="18" t="s">
        <v>1173</v>
      </c>
      <c r="AE52" s="18" t="s">
        <v>1174</v>
      </c>
      <c r="AF52" s="5" t="s">
        <v>1175</v>
      </c>
      <c r="AG52" s="18" t="s">
        <v>1176</v>
      </c>
      <c r="AH52" s="18"/>
      <c r="AI52" s="11" t="s">
        <v>85</v>
      </c>
      <c r="AJ52" s="18" t="s">
        <v>257</v>
      </c>
      <c r="AK52" s="18" t="s">
        <v>1177</v>
      </c>
      <c r="AL52" s="18"/>
      <c r="AM52" s="13"/>
      <c r="AN52" s="13"/>
    </row>
    <row r="53" spans="1:40" ht="120" customHeight="1" x14ac:dyDescent="0.3">
      <c r="A53" s="3" t="s">
        <v>679</v>
      </c>
      <c r="B53" s="11" t="s">
        <v>91</v>
      </c>
      <c r="C53" s="11" t="s">
        <v>388</v>
      </c>
      <c r="D53" s="14">
        <v>1</v>
      </c>
      <c r="E53" s="14">
        <v>1</v>
      </c>
      <c r="F53" s="24" t="s">
        <v>721</v>
      </c>
      <c r="G53" s="5" t="s">
        <v>722</v>
      </c>
      <c r="H53" s="3" t="s">
        <v>65</v>
      </c>
      <c r="I53" s="18" t="s">
        <v>215</v>
      </c>
      <c r="J53" s="18" t="s">
        <v>52</v>
      </c>
      <c r="K53" s="18"/>
      <c r="L53" s="3"/>
      <c r="M53" s="5" t="s">
        <v>41</v>
      </c>
      <c r="N53" s="18" t="s">
        <v>136</v>
      </c>
      <c r="O53" s="18" t="s">
        <v>723</v>
      </c>
      <c r="P53" s="3" t="s">
        <v>42</v>
      </c>
      <c r="Q53" s="18" t="s">
        <v>724</v>
      </c>
      <c r="R53" s="3"/>
      <c r="S53" s="3"/>
      <c r="T53" s="18"/>
      <c r="U53" s="18"/>
      <c r="V53" s="18"/>
      <c r="W53" s="24"/>
      <c r="X53" s="18"/>
      <c r="Y53" s="18" t="s">
        <v>166</v>
      </c>
      <c r="Z53" s="18" t="s">
        <v>484</v>
      </c>
      <c r="AA53" s="18" t="s">
        <v>345</v>
      </c>
      <c r="AB53" s="18" t="s">
        <v>725</v>
      </c>
      <c r="AC53" s="18" t="s">
        <v>726</v>
      </c>
      <c r="AD53" s="18" t="s">
        <v>727</v>
      </c>
      <c r="AE53" s="18" t="s">
        <v>183</v>
      </c>
      <c r="AF53" s="18"/>
      <c r="AG53" s="18"/>
      <c r="AH53" s="18"/>
      <c r="AI53" s="11" t="s">
        <v>85</v>
      </c>
      <c r="AJ53" s="18" t="s">
        <v>257</v>
      </c>
      <c r="AK53" s="18" t="s">
        <v>728</v>
      </c>
      <c r="AL53" s="18" t="s">
        <v>1118</v>
      </c>
      <c r="AM53" s="13"/>
      <c r="AN53" s="13"/>
    </row>
    <row r="54" spans="1:40" ht="19.95" customHeight="1" x14ac:dyDescent="0.3">
      <c r="A54" s="3" t="s">
        <v>315</v>
      </c>
      <c r="B54" s="11" t="s">
        <v>92</v>
      </c>
      <c r="C54" s="11" t="s">
        <v>35</v>
      </c>
      <c r="D54" s="14">
        <v>2</v>
      </c>
      <c r="E54" s="14">
        <v>0</v>
      </c>
      <c r="F54" s="22"/>
      <c r="G54" s="5"/>
      <c r="H54" s="3"/>
      <c r="I54" s="3"/>
      <c r="J54" s="18"/>
      <c r="K54" s="18"/>
      <c r="L54" s="18"/>
      <c r="M54" s="5"/>
      <c r="N54" s="18"/>
      <c r="O54" s="18"/>
      <c r="P54" s="3"/>
      <c r="Q54" s="18"/>
      <c r="R54" s="6"/>
      <c r="S54" s="18"/>
      <c r="T54" s="18"/>
      <c r="U54" s="18"/>
      <c r="V54" s="18"/>
      <c r="W54" s="18"/>
      <c r="X54" s="18"/>
      <c r="Y54" s="18"/>
      <c r="Z54" s="18"/>
      <c r="AA54" s="18"/>
      <c r="AB54" s="18"/>
      <c r="AC54" s="18"/>
      <c r="AD54" s="18"/>
      <c r="AE54" s="18"/>
      <c r="AF54" s="5"/>
      <c r="AG54" s="5"/>
      <c r="AH54" s="18"/>
      <c r="AI54" s="24"/>
      <c r="AJ54" s="18"/>
      <c r="AK54" s="18"/>
      <c r="AL54" s="18"/>
      <c r="AM54" s="13"/>
      <c r="AN54" s="13"/>
    </row>
    <row r="55" spans="1:40" ht="180" customHeight="1" x14ac:dyDescent="0.3">
      <c r="A55" s="3" t="s">
        <v>239</v>
      </c>
      <c r="B55" s="11" t="s">
        <v>91</v>
      </c>
      <c r="C55" s="11" t="s">
        <v>99</v>
      </c>
      <c r="D55" s="14">
        <v>3</v>
      </c>
      <c r="E55" s="14">
        <v>3</v>
      </c>
      <c r="F55" s="22" t="s">
        <v>1056</v>
      </c>
      <c r="G55" s="5" t="s">
        <v>1057</v>
      </c>
      <c r="H55" s="3" t="s">
        <v>132</v>
      </c>
      <c r="I55" s="3" t="s">
        <v>1058</v>
      </c>
      <c r="J55" s="24" t="s">
        <v>68</v>
      </c>
      <c r="K55" s="18" t="s">
        <v>1059</v>
      </c>
      <c r="L55" s="3"/>
      <c r="M55" s="5" t="s">
        <v>41</v>
      </c>
      <c r="N55" s="3" t="s">
        <v>1060</v>
      </c>
      <c r="O55" s="18" t="s">
        <v>158</v>
      </c>
      <c r="P55" s="3" t="s">
        <v>42</v>
      </c>
      <c r="Q55" s="18" t="s">
        <v>159</v>
      </c>
      <c r="R55" s="3"/>
      <c r="S55" s="3"/>
      <c r="T55" s="18"/>
      <c r="U55" s="18"/>
      <c r="V55" s="18"/>
      <c r="W55" s="3"/>
      <c r="X55" s="3"/>
      <c r="Y55" s="3" t="s">
        <v>563</v>
      </c>
      <c r="Z55" s="3" t="s">
        <v>654</v>
      </c>
      <c r="AA55" s="18" t="s">
        <v>345</v>
      </c>
      <c r="AB55" s="18" t="s">
        <v>1061</v>
      </c>
      <c r="AC55" s="18" t="s">
        <v>1062</v>
      </c>
      <c r="AD55" s="18" t="s">
        <v>1063</v>
      </c>
      <c r="AE55" s="18" t="s">
        <v>698</v>
      </c>
      <c r="AF55" s="3" t="s">
        <v>1064</v>
      </c>
      <c r="AG55" s="18"/>
      <c r="AH55" s="18" t="s">
        <v>1065</v>
      </c>
      <c r="AI55" s="11" t="s">
        <v>91</v>
      </c>
      <c r="AJ55" s="18" t="s">
        <v>186</v>
      </c>
      <c r="AK55" s="24" t="s">
        <v>92</v>
      </c>
      <c r="AL55" s="18"/>
      <c r="AM55" s="13"/>
      <c r="AN55" s="13"/>
    </row>
    <row r="56" spans="1:40" ht="120" customHeight="1" x14ac:dyDescent="0.3">
      <c r="A56" s="3" t="s">
        <v>239</v>
      </c>
      <c r="B56" s="11"/>
      <c r="C56" s="11" t="s">
        <v>99</v>
      </c>
      <c r="D56" s="14"/>
      <c r="E56" s="14"/>
      <c r="F56" s="22" t="s">
        <v>1066</v>
      </c>
      <c r="G56" s="5" t="s">
        <v>1067</v>
      </c>
      <c r="H56" s="3" t="s">
        <v>38</v>
      </c>
      <c r="I56" s="18" t="s">
        <v>215</v>
      </c>
      <c r="J56" s="24" t="s">
        <v>91</v>
      </c>
      <c r="K56" s="18"/>
      <c r="L56" s="3"/>
      <c r="M56" s="5" t="s">
        <v>41</v>
      </c>
      <c r="N56" s="3" t="s">
        <v>1060</v>
      </c>
      <c r="O56" s="18" t="s">
        <v>498</v>
      </c>
      <c r="P56" s="3" t="s">
        <v>42</v>
      </c>
      <c r="Q56" s="18" t="s">
        <v>483</v>
      </c>
      <c r="R56" s="3"/>
      <c r="S56" s="3"/>
      <c r="T56" s="18"/>
      <c r="U56" s="18"/>
      <c r="V56" s="18"/>
      <c r="W56" s="3"/>
      <c r="X56" s="3"/>
      <c r="Y56" s="3" t="s">
        <v>563</v>
      </c>
      <c r="Z56" s="3" t="s">
        <v>484</v>
      </c>
      <c r="AA56" s="18" t="s">
        <v>167</v>
      </c>
      <c r="AB56" s="18" t="s">
        <v>1061</v>
      </c>
      <c r="AC56" s="18" t="s">
        <v>1068</v>
      </c>
      <c r="AD56" s="18" t="s">
        <v>1069</v>
      </c>
      <c r="AE56" s="18" t="s">
        <v>698</v>
      </c>
      <c r="AF56" s="3" t="s">
        <v>1070</v>
      </c>
      <c r="AG56" s="18"/>
      <c r="AH56" s="18"/>
      <c r="AI56" s="11"/>
      <c r="AJ56" s="18"/>
      <c r="AK56" s="24"/>
      <c r="AL56" s="18"/>
      <c r="AM56" s="13"/>
      <c r="AN56" s="13"/>
    </row>
    <row r="57" spans="1:40" ht="139.94999999999999" customHeight="1" x14ac:dyDescent="0.3">
      <c r="A57" s="3" t="s">
        <v>239</v>
      </c>
      <c r="B57" s="11"/>
      <c r="C57" s="11" t="s">
        <v>99</v>
      </c>
      <c r="D57" s="14"/>
      <c r="E57" s="14"/>
      <c r="F57" s="22" t="s">
        <v>1071</v>
      </c>
      <c r="G57" s="5" t="s">
        <v>1072</v>
      </c>
      <c r="H57" s="3" t="s">
        <v>132</v>
      </c>
      <c r="I57" s="18" t="s">
        <v>215</v>
      </c>
      <c r="J57" s="24" t="s">
        <v>92</v>
      </c>
      <c r="K57" s="18" t="s">
        <v>1073</v>
      </c>
      <c r="L57" s="3"/>
      <c r="M57" s="3" t="s">
        <v>53</v>
      </c>
      <c r="N57" s="3" t="s">
        <v>734</v>
      </c>
      <c r="O57" s="18" t="s">
        <v>158</v>
      </c>
      <c r="P57" s="3" t="s">
        <v>42</v>
      </c>
      <c r="Q57" s="18" t="s">
        <v>483</v>
      </c>
      <c r="R57" s="3" t="s">
        <v>1074</v>
      </c>
      <c r="S57" s="3" t="s">
        <v>1075</v>
      </c>
      <c r="T57" s="18" t="s">
        <v>905</v>
      </c>
      <c r="U57" s="18" t="s">
        <v>92</v>
      </c>
      <c r="V57" s="18" t="s">
        <v>1076</v>
      </c>
      <c r="W57" s="3" t="s">
        <v>1077</v>
      </c>
      <c r="X57" s="3"/>
      <c r="Y57" s="3" t="s">
        <v>1078</v>
      </c>
      <c r="Z57" s="3" t="s">
        <v>484</v>
      </c>
      <c r="AA57" s="18" t="s">
        <v>167</v>
      </c>
      <c r="AB57" s="3" t="s">
        <v>77</v>
      </c>
      <c r="AC57" s="18" t="s">
        <v>1079</v>
      </c>
      <c r="AD57" s="18" t="s">
        <v>1080</v>
      </c>
      <c r="AE57" s="18" t="s">
        <v>1081</v>
      </c>
      <c r="AF57" s="3" t="s">
        <v>1082</v>
      </c>
      <c r="AG57" s="18"/>
      <c r="AH57" s="18"/>
      <c r="AI57" s="11"/>
      <c r="AJ57" s="18"/>
      <c r="AK57" s="24"/>
      <c r="AL57" s="18"/>
      <c r="AM57" s="13"/>
      <c r="AN57" s="13"/>
    </row>
    <row r="58" spans="1:40" ht="120" customHeight="1" x14ac:dyDescent="0.3">
      <c r="A58" s="3" t="s">
        <v>316</v>
      </c>
      <c r="B58" s="11" t="s">
        <v>92</v>
      </c>
      <c r="C58" s="11" t="s">
        <v>317</v>
      </c>
      <c r="D58" s="14">
        <v>1</v>
      </c>
      <c r="E58" s="14">
        <v>1</v>
      </c>
      <c r="F58" s="22" t="s">
        <v>318</v>
      </c>
      <c r="G58" s="5" t="s">
        <v>319</v>
      </c>
      <c r="H58" s="3" t="s">
        <v>320</v>
      </c>
      <c r="I58" s="3" t="s">
        <v>51</v>
      </c>
      <c r="J58" s="18" t="s">
        <v>40</v>
      </c>
      <c r="K58" s="18" t="s">
        <v>321</v>
      </c>
      <c r="L58" s="18" t="s">
        <v>322</v>
      </c>
      <c r="M58" s="5" t="s">
        <v>41</v>
      </c>
      <c r="N58" s="18" t="s">
        <v>323</v>
      </c>
      <c r="O58" s="18" t="s">
        <v>158</v>
      </c>
      <c r="P58" s="3" t="s">
        <v>42</v>
      </c>
      <c r="Q58" s="18" t="s">
        <v>324</v>
      </c>
      <c r="R58" s="6"/>
      <c r="S58" s="18"/>
      <c r="T58" s="18"/>
      <c r="U58" s="18"/>
      <c r="V58" s="18"/>
      <c r="W58" s="18"/>
      <c r="X58" s="18"/>
      <c r="Y58" s="18"/>
      <c r="Z58" s="18"/>
      <c r="AA58" s="18"/>
      <c r="AB58" s="18"/>
      <c r="AC58" s="18"/>
      <c r="AD58" s="18"/>
      <c r="AE58" s="18"/>
      <c r="AF58" s="5"/>
      <c r="AG58" s="5"/>
      <c r="AH58" s="18"/>
      <c r="AI58" s="24"/>
      <c r="AJ58" s="18"/>
      <c r="AK58" s="18"/>
      <c r="AL58" s="18"/>
      <c r="AM58" s="13"/>
      <c r="AN58" s="13"/>
    </row>
    <row r="59" spans="1:40" ht="139.94999999999999" customHeight="1" x14ac:dyDescent="0.3">
      <c r="A59" s="3" t="s">
        <v>959</v>
      </c>
      <c r="B59" s="11" t="s">
        <v>92</v>
      </c>
      <c r="C59" s="11" t="s">
        <v>638</v>
      </c>
      <c r="D59" s="14">
        <v>1</v>
      </c>
      <c r="E59" s="14">
        <v>1</v>
      </c>
      <c r="F59" s="24" t="s">
        <v>717</v>
      </c>
      <c r="G59" s="5" t="s">
        <v>960</v>
      </c>
      <c r="H59" s="3" t="s">
        <v>961</v>
      </c>
      <c r="I59" s="3" t="s">
        <v>962</v>
      </c>
      <c r="J59" s="24" t="s">
        <v>91</v>
      </c>
      <c r="K59" s="18" t="s">
        <v>963</v>
      </c>
      <c r="L59" s="3" t="s">
        <v>964</v>
      </c>
      <c r="M59" s="5" t="s">
        <v>41</v>
      </c>
      <c r="N59" s="3" t="s">
        <v>965</v>
      </c>
      <c r="O59" s="18" t="s">
        <v>966</v>
      </c>
      <c r="P59" s="3" t="s">
        <v>42</v>
      </c>
      <c r="Q59" s="18" t="s">
        <v>967</v>
      </c>
      <c r="R59" s="3"/>
      <c r="S59" s="3"/>
      <c r="T59" s="18"/>
      <c r="U59" s="18"/>
      <c r="V59" s="18"/>
      <c r="W59" s="18"/>
      <c r="X59" s="18"/>
      <c r="Y59" s="18"/>
      <c r="Z59" s="3"/>
      <c r="AA59" s="18"/>
      <c r="AB59" s="24"/>
      <c r="AC59" s="18"/>
      <c r="AD59" s="18"/>
      <c r="AE59" s="18"/>
      <c r="AF59" s="10"/>
      <c r="AG59" s="18"/>
      <c r="AH59" s="24"/>
      <c r="AI59" s="11"/>
      <c r="AJ59" s="18"/>
      <c r="AK59" s="24"/>
      <c r="AL59" s="18"/>
      <c r="AM59" s="13"/>
      <c r="AN59" s="13"/>
    </row>
    <row r="60" spans="1:40" ht="360" customHeight="1" x14ac:dyDescent="0.3">
      <c r="A60" s="3" t="s">
        <v>1188</v>
      </c>
      <c r="B60" s="11" t="s">
        <v>91</v>
      </c>
      <c r="C60" s="11" t="s">
        <v>54</v>
      </c>
      <c r="D60" s="14">
        <v>1</v>
      </c>
      <c r="E60" s="14">
        <v>1</v>
      </c>
      <c r="F60" s="22" t="s">
        <v>1189</v>
      </c>
      <c r="G60" s="5" t="s">
        <v>1190</v>
      </c>
      <c r="H60" s="3" t="s">
        <v>65</v>
      </c>
      <c r="I60" s="18" t="s">
        <v>215</v>
      </c>
      <c r="J60" s="18" t="s">
        <v>52</v>
      </c>
      <c r="K60" s="18"/>
      <c r="L60" s="3" t="s">
        <v>1191</v>
      </c>
      <c r="M60" s="5" t="s">
        <v>41</v>
      </c>
      <c r="N60" s="3" t="s">
        <v>965</v>
      </c>
      <c r="O60" s="18" t="s">
        <v>1192</v>
      </c>
      <c r="P60" s="3" t="s">
        <v>42</v>
      </c>
      <c r="Q60" s="18" t="s">
        <v>1193</v>
      </c>
      <c r="R60" s="3"/>
      <c r="S60" s="3"/>
      <c r="T60" s="18"/>
      <c r="U60" s="18"/>
      <c r="V60" s="18"/>
      <c r="W60" s="18"/>
      <c r="X60" s="18"/>
      <c r="Y60" s="18" t="s">
        <v>1194</v>
      </c>
      <c r="Z60" s="18" t="s">
        <v>564</v>
      </c>
      <c r="AA60" s="18" t="s">
        <v>1195</v>
      </c>
      <c r="AB60" s="18" t="s">
        <v>116</v>
      </c>
      <c r="AC60" s="18" t="s">
        <v>1196</v>
      </c>
      <c r="AD60" s="18" t="s">
        <v>1197</v>
      </c>
      <c r="AE60" s="18" t="s">
        <v>698</v>
      </c>
      <c r="AF60" s="6" t="s">
        <v>1198</v>
      </c>
      <c r="AG60" s="18" t="s">
        <v>1199</v>
      </c>
      <c r="AH60" s="24" t="s">
        <v>1200</v>
      </c>
      <c r="AI60" s="11" t="s">
        <v>91</v>
      </c>
      <c r="AJ60" s="18" t="s">
        <v>257</v>
      </c>
      <c r="AK60" s="24" t="s">
        <v>1201</v>
      </c>
      <c r="AL60" s="18" t="s">
        <v>1202</v>
      </c>
      <c r="AM60" s="13"/>
      <c r="AN60" s="13"/>
    </row>
    <row r="61" spans="1:40" ht="60" customHeight="1" x14ac:dyDescent="0.3">
      <c r="A61" s="3" t="s">
        <v>581</v>
      </c>
      <c r="B61" s="11" t="s">
        <v>92</v>
      </c>
      <c r="C61" s="11" t="s">
        <v>54</v>
      </c>
      <c r="D61" s="14">
        <v>1</v>
      </c>
      <c r="E61" s="14">
        <v>0</v>
      </c>
      <c r="F61" s="22"/>
      <c r="G61" s="5"/>
      <c r="H61" s="3"/>
      <c r="I61" s="18"/>
      <c r="J61" s="24"/>
      <c r="K61" s="18"/>
      <c r="L61" s="3"/>
      <c r="M61" s="5"/>
      <c r="N61" s="18"/>
      <c r="O61" s="18"/>
      <c r="P61" s="3"/>
      <c r="Q61" s="18"/>
      <c r="R61" s="3"/>
      <c r="S61" s="3"/>
      <c r="T61" s="18"/>
      <c r="U61" s="18"/>
      <c r="V61" s="18"/>
      <c r="W61" s="18"/>
      <c r="X61" s="5"/>
      <c r="Y61" s="18"/>
      <c r="Z61" s="18"/>
      <c r="AA61" s="18"/>
      <c r="AB61" s="3"/>
      <c r="AC61" s="18"/>
      <c r="AD61" s="18"/>
      <c r="AE61" s="18"/>
      <c r="AF61" s="29"/>
      <c r="AG61" s="5"/>
      <c r="AH61" s="18"/>
      <c r="AI61" s="10"/>
      <c r="AJ61" s="10"/>
      <c r="AK61" s="24"/>
      <c r="AL61" s="18"/>
      <c r="AM61" s="13"/>
      <c r="AN61" s="13"/>
    </row>
    <row r="62" spans="1:40" ht="40.200000000000003" customHeight="1" x14ac:dyDescent="0.3">
      <c r="A62" s="3" t="s">
        <v>743</v>
      </c>
      <c r="B62" s="11" t="s">
        <v>92</v>
      </c>
      <c r="C62" s="11" t="s">
        <v>744</v>
      </c>
      <c r="D62" s="14">
        <v>1</v>
      </c>
      <c r="E62" s="14">
        <v>0</v>
      </c>
      <c r="F62" s="22"/>
      <c r="G62" s="5"/>
      <c r="H62" s="3"/>
      <c r="I62" s="18"/>
      <c r="J62" s="24"/>
      <c r="K62" s="18"/>
      <c r="L62" s="11"/>
      <c r="M62" s="5"/>
      <c r="N62" s="18"/>
      <c r="O62" s="18"/>
      <c r="P62" s="3"/>
      <c r="Q62" s="18"/>
      <c r="R62" s="3"/>
      <c r="S62" s="3"/>
      <c r="T62" s="18"/>
      <c r="U62" s="18"/>
      <c r="V62" s="18"/>
      <c r="W62" s="24"/>
      <c r="X62" s="18"/>
      <c r="Y62" s="18"/>
      <c r="Z62" s="18"/>
      <c r="AA62" s="18"/>
      <c r="AB62" s="18"/>
      <c r="AC62" s="18"/>
      <c r="AD62" s="18"/>
      <c r="AE62" s="18"/>
      <c r="AF62" s="18"/>
      <c r="AG62" s="18"/>
      <c r="AH62" s="18"/>
      <c r="AI62" s="11"/>
      <c r="AJ62" s="18"/>
      <c r="AK62" s="18"/>
      <c r="AL62" s="18"/>
      <c r="AM62" s="13"/>
      <c r="AN62" s="13"/>
    </row>
    <row r="63" spans="1:40" ht="180" customHeight="1" x14ac:dyDescent="0.3">
      <c r="A63" s="3" t="s">
        <v>869</v>
      </c>
      <c r="B63" s="11" t="s">
        <v>91</v>
      </c>
      <c r="C63" s="11" t="s">
        <v>35</v>
      </c>
      <c r="D63" s="14">
        <v>2</v>
      </c>
      <c r="E63" s="14">
        <v>2</v>
      </c>
      <c r="F63" s="21" t="s">
        <v>908</v>
      </c>
      <c r="G63" s="5" t="s">
        <v>909</v>
      </c>
      <c r="H63" s="3" t="s">
        <v>38</v>
      </c>
      <c r="I63" s="18" t="s">
        <v>215</v>
      </c>
      <c r="J63" s="18" t="s">
        <v>52</v>
      </c>
      <c r="K63" s="18" t="s">
        <v>910</v>
      </c>
      <c r="L63" s="3" t="s">
        <v>911</v>
      </c>
      <c r="M63" s="5" t="s">
        <v>41</v>
      </c>
      <c r="N63" s="3" t="s">
        <v>912</v>
      </c>
      <c r="O63" s="18" t="s">
        <v>158</v>
      </c>
      <c r="P63" s="3" t="s">
        <v>42</v>
      </c>
      <c r="Q63" s="18" t="s">
        <v>159</v>
      </c>
      <c r="R63" s="3"/>
      <c r="S63" s="3"/>
      <c r="T63" s="18"/>
      <c r="U63" s="24"/>
      <c r="V63" s="18"/>
      <c r="W63" s="18"/>
      <c r="X63" s="18"/>
      <c r="Y63" s="18" t="s">
        <v>811</v>
      </c>
      <c r="Z63" s="18" t="s">
        <v>564</v>
      </c>
      <c r="AA63" s="18" t="s">
        <v>167</v>
      </c>
      <c r="AB63" s="18" t="s">
        <v>116</v>
      </c>
      <c r="AC63" s="18" t="s">
        <v>913</v>
      </c>
      <c r="AD63" s="18" t="s">
        <v>914</v>
      </c>
      <c r="AE63" s="18" t="s">
        <v>549</v>
      </c>
      <c r="AF63" s="24" t="s">
        <v>915</v>
      </c>
      <c r="AG63" s="18" t="s">
        <v>916</v>
      </c>
      <c r="AH63" s="18" t="s">
        <v>917</v>
      </c>
      <c r="AI63" s="11" t="s">
        <v>85</v>
      </c>
      <c r="AJ63" s="18" t="s">
        <v>257</v>
      </c>
      <c r="AK63" s="24" t="s">
        <v>92</v>
      </c>
      <c r="AL63" s="18"/>
      <c r="AM63" s="13"/>
      <c r="AN63" s="13"/>
    </row>
    <row r="64" spans="1:40" ht="220.2" customHeight="1" x14ac:dyDescent="0.3">
      <c r="A64" s="3" t="s">
        <v>869</v>
      </c>
      <c r="B64" s="11"/>
      <c r="C64" s="11" t="s">
        <v>35</v>
      </c>
      <c r="D64" s="14"/>
      <c r="E64" s="14"/>
      <c r="F64" s="24" t="s">
        <v>260</v>
      </c>
      <c r="G64" s="5" t="s">
        <v>918</v>
      </c>
      <c r="H64" s="3" t="s">
        <v>919</v>
      </c>
      <c r="I64" s="3" t="s">
        <v>51</v>
      </c>
      <c r="J64" s="18" t="s">
        <v>52</v>
      </c>
      <c r="K64" s="18" t="s">
        <v>920</v>
      </c>
      <c r="L64" s="3"/>
      <c r="M64" s="3" t="s">
        <v>53</v>
      </c>
      <c r="N64" s="3" t="s">
        <v>641</v>
      </c>
      <c r="O64" s="18" t="s">
        <v>921</v>
      </c>
      <c r="P64" s="3" t="s">
        <v>42</v>
      </c>
      <c r="Q64" s="18" t="s">
        <v>483</v>
      </c>
      <c r="R64" s="3" t="s">
        <v>265</v>
      </c>
      <c r="S64" s="3" t="s">
        <v>922</v>
      </c>
      <c r="T64" s="18" t="s">
        <v>923</v>
      </c>
      <c r="U64" s="24"/>
      <c r="V64" s="18" t="s">
        <v>924</v>
      </c>
      <c r="W64" s="18" t="s">
        <v>924</v>
      </c>
      <c r="X64" s="18" t="s">
        <v>924</v>
      </c>
      <c r="Y64" s="18" t="s">
        <v>166</v>
      </c>
      <c r="Z64" s="3" t="s">
        <v>926</v>
      </c>
      <c r="AA64" s="18" t="s">
        <v>115</v>
      </c>
      <c r="AB64" s="18" t="s">
        <v>116</v>
      </c>
      <c r="AC64" s="18" t="s">
        <v>927</v>
      </c>
      <c r="AD64" s="18" t="s">
        <v>928</v>
      </c>
      <c r="AE64" s="18" t="s">
        <v>929</v>
      </c>
      <c r="AF64" s="24" t="s">
        <v>930</v>
      </c>
      <c r="AG64" s="18" t="s">
        <v>924</v>
      </c>
      <c r="AH64" s="18" t="s">
        <v>924</v>
      </c>
      <c r="AI64" s="11"/>
      <c r="AJ64" s="18"/>
      <c r="AK64" s="24"/>
      <c r="AL64" s="18"/>
      <c r="AM64" s="13"/>
      <c r="AN64" s="13"/>
    </row>
    <row r="65" spans="1:40" ht="220.2" customHeight="1" x14ac:dyDescent="0.3">
      <c r="A65" s="3" t="s">
        <v>869</v>
      </c>
      <c r="B65" s="11" t="s">
        <v>91</v>
      </c>
      <c r="C65" s="11" t="s">
        <v>35</v>
      </c>
      <c r="D65" s="14">
        <v>2</v>
      </c>
      <c r="E65" s="14">
        <v>1</v>
      </c>
      <c r="F65" s="24" t="s">
        <v>260</v>
      </c>
      <c r="G65" s="5" t="s">
        <v>870</v>
      </c>
      <c r="H65" s="3" t="s">
        <v>50</v>
      </c>
      <c r="I65" s="3" t="s">
        <v>51</v>
      </c>
      <c r="J65" s="18" t="s">
        <v>52</v>
      </c>
      <c r="K65" s="18"/>
      <c r="L65" s="3"/>
      <c r="M65" s="3" t="s">
        <v>53</v>
      </c>
      <c r="N65" s="18" t="s">
        <v>871</v>
      </c>
      <c r="O65" s="3" t="s">
        <v>585</v>
      </c>
      <c r="P65" s="3" t="s">
        <v>42</v>
      </c>
      <c r="Q65" s="5" t="s">
        <v>324</v>
      </c>
      <c r="R65" s="3" t="s">
        <v>703</v>
      </c>
      <c r="S65" s="3" t="s">
        <v>872</v>
      </c>
      <c r="T65" s="18" t="s">
        <v>873</v>
      </c>
      <c r="U65" s="18" t="s">
        <v>874</v>
      </c>
      <c r="V65" s="18" t="s">
        <v>875</v>
      </c>
      <c r="W65" s="18" t="s">
        <v>876</v>
      </c>
      <c r="X65" s="18" t="s">
        <v>877</v>
      </c>
      <c r="Y65" s="18" t="s">
        <v>524</v>
      </c>
      <c r="Z65" s="18" t="s">
        <v>878</v>
      </c>
      <c r="AA65" s="18" t="s">
        <v>879</v>
      </c>
      <c r="AB65" s="18" t="s">
        <v>880</v>
      </c>
      <c r="AC65" s="18" t="s">
        <v>61</v>
      </c>
      <c r="AD65" s="18" t="s">
        <v>881</v>
      </c>
      <c r="AE65" s="18" t="s">
        <v>882</v>
      </c>
      <c r="AF65" s="24" t="s">
        <v>260</v>
      </c>
      <c r="AG65" s="18" t="s">
        <v>883</v>
      </c>
      <c r="AH65" s="18"/>
      <c r="AI65" s="11" t="s">
        <v>85</v>
      </c>
      <c r="AJ65" s="18" t="s">
        <v>257</v>
      </c>
      <c r="AK65" s="18" t="s">
        <v>884</v>
      </c>
      <c r="AL65" s="18" t="s">
        <v>885</v>
      </c>
      <c r="AM65" s="13"/>
      <c r="AN65" s="13"/>
    </row>
    <row r="66" spans="1:40" ht="220.2" customHeight="1" x14ac:dyDescent="0.3">
      <c r="A66" s="3" t="s">
        <v>582</v>
      </c>
      <c r="B66" s="11" t="s">
        <v>91</v>
      </c>
      <c r="C66" s="11" t="s">
        <v>35</v>
      </c>
      <c r="D66" s="14">
        <v>1</v>
      </c>
      <c r="E66" s="14">
        <v>1</v>
      </c>
      <c r="F66" s="24" t="s">
        <v>260</v>
      </c>
      <c r="G66" s="5" t="s">
        <v>583</v>
      </c>
      <c r="H66" s="3" t="s">
        <v>50</v>
      </c>
      <c r="I66" s="3" t="s">
        <v>51</v>
      </c>
      <c r="J66" s="18" t="s">
        <v>52</v>
      </c>
      <c r="K66" s="18"/>
      <c r="L66" s="3"/>
      <c r="M66" s="5" t="s">
        <v>41</v>
      </c>
      <c r="N66" s="18" t="s">
        <v>584</v>
      </c>
      <c r="O66" s="18" t="s">
        <v>585</v>
      </c>
      <c r="P66" s="3" t="s">
        <v>649</v>
      </c>
      <c r="Q66" s="18" t="s">
        <v>159</v>
      </c>
      <c r="R66" s="3"/>
      <c r="S66" s="3"/>
      <c r="T66" s="18"/>
      <c r="U66" s="18"/>
      <c r="V66" s="18"/>
      <c r="W66" s="18"/>
      <c r="X66" s="5"/>
      <c r="Y66" s="18" t="s">
        <v>586</v>
      </c>
      <c r="Z66" s="18" t="s">
        <v>564</v>
      </c>
      <c r="AA66" s="18" t="s">
        <v>167</v>
      </c>
      <c r="AB66" s="18" t="s">
        <v>205</v>
      </c>
      <c r="AC66" s="18" t="s">
        <v>61</v>
      </c>
      <c r="AD66" s="18" t="s">
        <v>587</v>
      </c>
      <c r="AE66" s="18" t="s">
        <v>588</v>
      </c>
      <c r="AF66" s="29" t="s">
        <v>589</v>
      </c>
      <c r="AG66" s="5"/>
      <c r="AH66" s="18"/>
      <c r="AI66" s="24" t="s">
        <v>85</v>
      </c>
      <c r="AJ66" s="18" t="s">
        <v>257</v>
      </c>
      <c r="AK66" s="24" t="s">
        <v>92</v>
      </c>
      <c r="AL66" s="18" t="s">
        <v>590</v>
      </c>
      <c r="AM66" s="13"/>
      <c r="AN66" s="13"/>
    </row>
    <row r="67" spans="1:40" ht="220.2" customHeight="1" x14ac:dyDescent="0.3">
      <c r="A67" s="3" t="s">
        <v>680</v>
      </c>
      <c r="B67" s="11" t="s">
        <v>91</v>
      </c>
      <c r="C67" s="11" t="s">
        <v>35</v>
      </c>
      <c r="D67" s="14">
        <v>2</v>
      </c>
      <c r="E67" s="14">
        <v>2</v>
      </c>
      <c r="F67" s="22" t="s">
        <v>970</v>
      </c>
      <c r="G67" s="5" t="s">
        <v>972</v>
      </c>
      <c r="H67" s="3" t="s">
        <v>919</v>
      </c>
      <c r="I67" s="3" t="s">
        <v>51</v>
      </c>
      <c r="J67" s="18" t="s">
        <v>52</v>
      </c>
      <c r="K67" s="18"/>
      <c r="L67" s="3" t="s">
        <v>974</v>
      </c>
      <c r="M67" s="3" t="s">
        <v>53</v>
      </c>
      <c r="N67" s="3" t="s">
        <v>975</v>
      </c>
      <c r="O67" s="18" t="s">
        <v>976</v>
      </c>
      <c r="P67" s="3" t="s">
        <v>42</v>
      </c>
      <c r="Q67" s="18" t="s">
        <v>978</v>
      </c>
      <c r="R67" s="3" t="s">
        <v>979</v>
      </c>
      <c r="S67" s="3" t="s">
        <v>980</v>
      </c>
      <c r="T67" s="18" t="s">
        <v>981</v>
      </c>
      <c r="U67" s="18" t="s">
        <v>982</v>
      </c>
      <c r="V67" s="24" t="s">
        <v>983</v>
      </c>
      <c r="W67" s="18" t="s">
        <v>984</v>
      </c>
      <c r="X67" s="18"/>
      <c r="Y67" s="18" t="s">
        <v>985</v>
      </c>
      <c r="Z67" s="3" t="s">
        <v>986</v>
      </c>
      <c r="AA67" s="18" t="s">
        <v>167</v>
      </c>
      <c r="AB67" s="18" t="s">
        <v>987</v>
      </c>
      <c r="AC67" s="18" t="s">
        <v>988</v>
      </c>
      <c r="AD67" s="18" t="s">
        <v>347</v>
      </c>
      <c r="AE67" s="18" t="s">
        <v>183</v>
      </c>
      <c r="AF67" s="15" t="s">
        <v>989</v>
      </c>
      <c r="AG67" s="18" t="s">
        <v>990</v>
      </c>
      <c r="AH67" s="24"/>
      <c r="AI67" s="11" t="s">
        <v>85</v>
      </c>
      <c r="AJ67" s="18" t="s">
        <v>186</v>
      </c>
      <c r="AK67" s="24" t="s">
        <v>991</v>
      </c>
      <c r="AL67" s="18"/>
      <c r="AM67" s="13"/>
      <c r="AN67" s="13"/>
    </row>
    <row r="68" spans="1:40" ht="220.2" customHeight="1" x14ac:dyDescent="0.3">
      <c r="A68" s="3" t="s">
        <v>680</v>
      </c>
      <c r="B68" s="11"/>
      <c r="C68" s="11" t="s">
        <v>35</v>
      </c>
      <c r="D68" s="14"/>
      <c r="E68" s="14"/>
      <c r="F68" s="45" t="s">
        <v>971</v>
      </c>
      <c r="G68" s="5" t="s">
        <v>973</v>
      </c>
      <c r="H68" s="3" t="s">
        <v>919</v>
      </c>
      <c r="I68" s="3" t="s">
        <v>51</v>
      </c>
      <c r="J68" s="18" t="s">
        <v>52</v>
      </c>
      <c r="K68" s="18"/>
      <c r="L68" s="3"/>
      <c r="M68" s="3" t="s">
        <v>53</v>
      </c>
      <c r="N68" s="3" t="s">
        <v>975</v>
      </c>
      <c r="O68" s="18" t="s">
        <v>977</v>
      </c>
      <c r="P68" s="3" t="s">
        <v>42</v>
      </c>
      <c r="Q68" s="18" t="s">
        <v>978</v>
      </c>
      <c r="R68" s="3" t="s">
        <v>979</v>
      </c>
      <c r="S68" s="3" t="s">
        <v>980</v>
      </c>
      <c r="T68" s="18" t="s">
        <v>981</v>
      </c>
      <c r="U68" s="18"/>
      <c r="V68" s="18"/>
      <c r="W68" s="18"/>
      <c r="X68" s="18"/>
      <c r="Y68" s="18" t="s">
        <v>985</v>
      </c>
      <c r="Z68" s="3" t="s">
        <v>986</v>
      </c>
      <c r="AA68" s="18" t="s">
        <v>167</v>
      </c>
      <c r="AB68" s="18" t="s">
        <v>987</v>
      </c>
      <c r="AC68" s="18" t="s">
        <v>988</v>
      </c>
      <c r="AD68" s="18" t="s">
        <v>347</v>
      </c>
      <c r="AE68" s="18" t="s">
        <v>183</v>
      </c>
      <c r="AF68" s="15" t="s">
        <v>989</v>
      </c>
      <c r="AG68" s="18"/>
      <c r="AH68" s="24"/>
      <c r="AI68" s="11"/>
      <c r="AJ68" s="18"/>
      <c r="AK68" s="24"/>
      <c r="AL68" s="18"/>
      <c r="AM68" s="13"/>
      <c r="AN68" s="13"/>
    </row>
    <row r="69" spans="1:40" ht="280.2" customHeight="1" x14ac:dyDescent="0.3">
      <c r="A69" s="3" t="s">
        <v>680</v>
      </c>
      <c r="B69" s="11" t="s">
        <v>91</v>
      </c>
      <c r="C69" s="11" t="s">
        <v>35</v>
      </c>
      <c r="D69" s="14">
        <v>5</v>
      </c>
      <c r="E69" s="14">
        <v>4</v>
      </c>
      <c r="F69" s="22" t="s">
        <v>681</v>
      </c>
      <c r="G69" s="5" t="s">
        <v>682</v>
      </c>
      <c r="H69" s="3" t="s">
        <v>50</v>
      </c>
      <c r="I69" s="3" t="s">
        <v>51</v>
      </c>
      <c r="J69" s="18" t="s">
        <v>52</v>
      </c>
      <c r="K69" s="18"/>
      <c r="L69" s="3"/>
      <c r="M69" s="3" t="s">
        <v>53</v>
      </c>
      <c r="N69" s="18" t="s">
        <v>666</v>
      </c>
      <c r="O69" s="18" t="s">
        <v>585</v>
      </c>
      <c r="P69" s="3" t="s">
        <v>263</v>
      </c>
      <c r="Q69" s="18" t="s">
        <v>108</v>
      </c>
      <c r="R69" s="3" t="s">
        <v>683</v>
      </c>
      <c r="S69" s="3" t="s">
        <v>684</v>
      </c>
      <c r="T69" s="18" t="s">
        <v>685</v>
      </c>
      <c r="U69" s="18"/>
      <c r="V69" s="18" t="s">
        <v>686</v>
      </c>
      <c r="W69" s="24"/>
      <c r="X69" s="18"/>
      <c r="Y69" s="18" t="s">
        <v>166</v>
      </c>
      <c r="Z69" s="18" t="s">
        <v>687</v>
      </c>
      <c r="AA69" s="18" t="s">
        <v>688</v>
      </c>
      <c r="AB69" s="18" t="s">
        <v>689</v>
      </c>
      <c r="AC69" s="18" t="s">
        <v>61</v>
      </c>
      <c r="AD69" s="18" t="s">
        <v>690</v>
      </c>
      <c r="AE69" s="18" t="s">
        <v>691</v>
      </c>
      <c r="AF69" s="18" t="s">
        <v>692</v>
      </c>
      <c r="AG69" s="18"/>
      <c r="AH69" s="18"/>
      <c r="AI69" s="24" t="s">
        <v>85</v>
      </c>
      <c r="AJ69" s="18" t="s">
        <v>186</v>
      </c>
      <c r="AK69" s="24" t="s">
        <v>92</v>
      </c>
      <c r="AL69" s="18" t="s">
        <v>714</v>
      </c>
      <c r="AM69" s="13"/>
      <c r="AN69" s="13"/>
    </row>
    <row r="70" spans="1:40" ht="160.19999999999999" customHeight="1" x14ac:dyDescent="0.3">
      <c r="A70" s="3" t="s">
        <v>680</v>
      </c>
      <c r="B70" s="11"/>
      <c r="C70" s="11" t="s">
        <v>35</v>
      </c>
      <c r="D70" s="14"/>
      <c r="E70" s="14"/>
      <c r="F70" s="24" t="s">
        <v>717</v>
      </c>
      <c r="G70" s="5" t="s">
        <v>693</v>
      </c>
      <c r="H70" s="3" t="s">
        <v>50</v>
      </c>
      <c r="I70" s="3" t="s">
        <v>694</v>
      </c>
      <c r="J70" s="24" t="s">
        <v>91</v>
      </c>
      <c r="K70" s="18"/>
      <c r="L70" s="3"/>
      <c r="M70" s="5" t="s">
        <v>41</v>
      </c>
      <c r="N70" s="18" t="s">
        <v>695</v>
      </c>
      <c r="O70" s="18" t="s">
        <v>599</v>
      </c>
      <c r="P70" s="3" t="s">
        <v>42</v>
      </c>
      <c r="Q70" s="18" t="s">
        <v>159</v>
      </c>
      <c r="R70" s="3"/>
      <c r="S70" s="3"/>
      <c r="T70" s="18"/>
      <c r="U70" s="18"/>
      <c r="V70" s="18"/>
      <c r="W70" s="24"/>
      <c r="X70" s="18"/>
      <c r="Y70" s="18" t="s">
        <v>696</v>
      </c>
      <c r="Z70" s="18" t="s">
        <v>564</v>
      </c>
      <c r="AA70" s="18" t="s">
        <v>115</v>
      </c>
      <c r="AB70" s="3" t="s">
        <v>77</v>
      </c>
      <c r="AC70" s="18" t="s">
        <v>61</v>
      </c>
      <c r="AD70" s="18" t="s">
        <v>697</v>
      </c>
      <c r="AE70" s="18" t="s">
        <v>698</v>
      </c>
      <c r="AF70" s="18"/>
      <c r="AG70" s="18"/>
      <c r="AH70" s="18"/>
      <c r="AI70" s="24"/>
      <c r="AJ70" s="18"/>
      <c r="AK70" s="18"/>
      <c r="AL70" s="18"/>
      <c r="AM70" s="13"/>
      <c r="AN70" s="13"/>
    </row>
    <row r="71" spans="1:40" ht="120" customHeight="1" x14ac:dyDescent="0.3">
      <c r="A71" s="3" t="s">
        <v>680</v>
      </c>
      <c r="B71" s="11"/>
      <c r="C71" s="11" t="s">
        <v>35</v>
      </c>
      <c r="D71" s="14"/>
      <c r="E71" s="14"/>
      <c r="F71" s="24" t="s">
        <v>717</v>
      </c>
      <c r="G71" s="5" t="s">
        <v>699</v>
      </c>
      <c r="H71" s="3" t="s">
        <v>132</v>
      </c>
      <c r="I71" s="3" t="s">
        <v>700</v>
      </c>
      <c r="J71" s="24" t="s">
        <v>68</v>
      </c>
      <c r="K71" s="18" t="s">
        <v>701</v>
      </c>
      <c r="L71" s="3"/>
      <c r="M71" s="18" t="s">
        <v>329</v>
      </c>
      <c r="N71" s="18" t="s">
        <v>702</v>
      </c>
      <c r="O71" s="18" t="s">
        <v>599</v>
      </c>
      <c r="P71" s="3" t="s">
        <v>42</v>
      </c>
      <c r="Q71" s="18" t="s">
        <v>159</v>
      </c>
      <c r="R71" s="3" t="s">
        <v>703</v>
      </c>
      <c r="S71" s="3" t="s">
        <v>341</v>
      </c>
      <c r="T71" s="18" t="s">
        <v>704</v>
      </c>
      <c r="U71" s="18" t="s">
        <v>705</v>
      </c>
      <c r="V71" s="18"/>
      <c r="W71" s="24"/>
      <c r="X71" s="18"/>
      <c r="Y71" s="18"/>
      <c r="Z71" s="18"/>
      <c r="AA71" s="18"/>
      <c r="AB71" s="3"/>
      <c r="AC71" s="18"/>
      <c r="AD71" s="18"/>
      <c r="AE71" s="18"/>
      <c r="AF71" s="18"/>
      <c r="AG71" s="18"/>
      <c r="AH71" s="18"/>
      <c r="AI71" s="24"/>
      <c r="AJ71" s="18"/>
      <c r="AK71" s="18"/>
      <c r="AL71" s="18"/>
      <c r="AM71" s="13"/>
      <c r="AN71" s="13"/>
    </row>
    <row r="72" spans="1:40" ht="180" customHeight="1" x14ac:dyDescent="0.3">
      <c r="A72" s="3" t="s">
        <v>680</v>
      </c>
      <c r="B72" s="11"/>
      <c r="C72" s="11" t="s">
        <v>35</v>
      </c>
      <c r="D72" s="14"/>
      <c r="E72" s="14"/>
      <c r="F72" s="24" t="s">
        <v>260</v>
      </c>
      <c r="G72" s="5" t="s">
        <v>706</v>
      </c>
      <c r="H72" s="3" t="s">
        <v>50</v>
      </c>
      <c r="I72" s="3" t="s">
        <v>51</v>
      </c>
      <c r="J72" s="18" t="s">
        <v>52</v>
      </c>
      <c r="K72" s="18"/>
      <c r="L72" s="3"/>
      <c r="M72" s="3" t="s">
        <v>53</v>
      </c>
      <c r="N72" s="18" t="s">
        <v>666</v>
      </c>
      <c r="O72" s="18" t="s">
        <v>707</v>
      </c>
      <c r="P72" s="3" t="s">
        <v>42</v>
      </c>
      <c r="Q72" s="18" t="s">
        <v>159</v>
      </c>
      <c r="R72" s="3" t="s">
        <v>708</v>
      </c>
      <c r="S72" s="3" t="s">
        <v>709</v>
      </c>
      <c r="T72" s="18" t="s">
        <v>710</v>
      </c>
      <c r="U72" s="18"/>
      <c r="V72" s="18"/>
      <c r="W72" s="24"/>
      <c r="X72" s="18"/>
      <c r="Y72" s="18" t="s">
        <v>711</v>
      </c>
      <c r="Z72" s="18" t="s">
        <v>484</v>
      </c>
      <c r="AA72" s="18" t="s">
        <v>167</v>
      </c>
      <c r="AB72" s="18" t="s">
        <v>116</v>
      </c>
      <c r="AC72" s="18" t="s">
        <v>61</v>
      </c>
      <c r="AD72" s="18" t="s">
        <v>447</v>
      </c>
      <c r="AE72" s="18"/>
      <c r="AF72" s="18" t="s">
        <v>712</v>
      </c>
      <c r="AG72" s="18" t="s">
        <v>713</v>
      </c>
      <c r="AH72" s="18"/>
      <c r="AI72" s="10"/>
      <c r="AJ72" s="10"/>
      <c r="AK72" s="18"/>
      <c r="AL72" s="18"/>
      <c r="AM72" s="13"/>
      <c r="AN72" s="13"/>
    </row>
    <row r="73" spans="1:40" ht="300" customHeight="1" x14ac:dyDescent="0.3">
      <c r="A73" s="3" t="s">
        <v>648</v>
      </c>
      <c r="B73" s="11" t="s">
        <v>91</v>
      </c>
      <c r="C73" s="11" t="s">
        <v>388</v>
      </c>
      <c r="D73" s="14">
        <v>1</v>
      </c>
      <c r="E73" s="14">
        <v>1</v>
      </c>
      <c r="F73" s="24" t="s">
        <v>260</v>
      </c>
      <c r="G73" s="5" t="s">
        <v>645</v>
      </c>
      <c r="H73" s="3" t="s">
        <v>50</v>
      </c>
      <c r="I73" s="3" t="s">
        <v>51</v>
      </c>
      <c r="J73" s="18" t="s">
        <v>52</v>
      </c>
      <c r="K73" s="18"/>
      <c r="L73" s="3"/>
      <c r="M73" s="3" t="s">
        <v>53</v>
      </c>
      <c r="N73" s="18" t="s">
        <v>646</v>
      </c>
      <c r="O73" s="18" t="s">
        <v>647</v>
      </c>
      <c r="P73" s="3" t="s">
        <v>649</v>
      </c>
      <c r="Q73" s="18" t="s">
        <v>108</v>
      </c>
      <c r="R73" s="3" t="s">
        <v>650</v>
      </c>
      <c r="S73" s="3" t="s">
        <v>651</v>
      </c>
      <c r="T73" s="18" t="s">
        <v>652</v>
      </c>
      <c r="U73" s="18" t="s">
        <v>653</v>
      </c>
      <c r="V73" s="18"/>
      <c r="W73" s="18"/>
      <c r="X73" s="18"/>
      <c r="Y73" s="18" t="s">
        <v>166</v>
      </c>
      <c r="Z73" s="18" t="s">
        <v>654</v>
      </c>
      <c r="AA73" s="24" t="s">
        <v>260</v>
      </c>
      <c r="AB73" s="24" t="s">
        <v>260</v>
      </c>
      <c r="AC73" s="18"/>
      <c r="AD73" s="18"/>
      <c r="AE73" s="18"/>
      <c r="AF73" s="18"/>
      <c r="AG73" s="18"/>
      <c r="AH73" s="18"/>
      <c r="AI73" s="24" t="s">
        <v>85</v>
      </c>
      <c r="AJ73" s="18" t="s">
        <v>186</v>
      </c>
      <c r="AK73" s="18" t="s">
        <v>655</v>
      </c>
      <c r="AL73" s="18" t="s">
        <v>656</v>
      </c>
      <c r="AM73" s="13"/>
      <c r="AN73" s="13"/>
    </row>
    <row r="74" spans="1:40" ht="19.95" customHeight="1" x14ac:dyDescent="0.3">
      <c r="A74" s="3" t="s">
        <v>715</v>
      </c>
      <c r="B74" s="11" t="s">
        <v>92</v>
      </c>
      <c r="C74" s="11" t="s">
        <v>716</v>
      </c>
      <c r="D74" s="14">
        <v>1</v>
      </c>
      <c r="E74" s="14">
        <v>0</v>
      </c>
      <c r="F74" s="24"/>
      <c r="G74" s="5"/>
      <c r="H74" s="3"/>
      <c r="I74" s="3"/>
      <c r="J74" s="18"/>
      <c r="K74" s="18"/>
      <c r="L74" s="3"/>
      <c r="M74" s="3"/>
      <c r="N74" s="18"/>
      <c r="O74" s="18"/>
      <c r="P74" s="3"/>
      <c r="Q74" s="18"/>
      <c r="R74" s="3"/>
      <c r="S74" s="3"/>
      <c r="T74" s="18"/>
      <c r="U74" s="18"/>
      <c r="V74" s="18"/>
      <c r="W74" s="24"/>
      <c r="X74" s="18"/>
      <c r="Y74" s="18"/>
      <c r="Z74" s="18"/>
      <c r="AA74" s="18"/>
      <c r="AB74" s="18"/>
      <c r="AC74" s="18"/>
      <c r="AD74" s="18"/>
      <c r="AE74" s="18"/>
      <c r="AF74" s="18"/>
      <c r="AG74" s="18"/>
      <c r="AH74" s="18"/>
      <c r="AI74" s="10"/>
      <c r="AJ74" s="10"/>
      <c r="AK74" s="18"/>
      <c r="AL74" s="18"/>
      <c r="AM74" s="13"/>
      <c r="AN74" s="13"/>
    </row>
    <row r="75" spans="1:40" ht="220.2" customHeight="1" x14ac:dyDescent="0.3">
      <c r="A75" s="3" t="s">
        <v>1203</v>
      </c>
      <c r="B75" s="11" t="s">
        <v>91</v>
      </c>
      <c r="C75" s="11" t="s">
        <v>388</v>
      </c>
      <c r="D75" s="14">
        <v>5</v>
      </c>
      <c r="E75" s="14">
        <v>1</v>
      </c>
      <c r="F75" s="22" t="s">
        <v>1204</v>
      </c>
      <c r="G75" s="5" t="s">
        <v>1205</v>
      </c>
      <c r="H75" s="3" t="s">
        <v>65</v>
      </c>
      <c r="I75" s="18" t="s">
        <v>215</v>
      </c>
      <c r="J75" s="18" t="s">
        <v>40</v>
      </c>
      <c r="K75" s="18" t="s">
        <v>1206</v>
      </c>
      <c r="L75" s="3" t="s">
        <v>1207</v>
      </c>
      <c r="M75" s="3" t="s">
        <v>53</v>
      </c>
      <c r="N75" s="18" t="s">
        <v>1208</v>
      </c>
      <c r="O75" s="18" t="s">
        <v>498</v>
      </c>
      <c r="P75" s="3" t="s">
        <v>232</v>
      </c>
      <c r="Q75" s="18" t="s">
        <v>1209</v>
      </c>
      <c r="R75" s="3" t="s">
        <v>1210</v>
      </c>
      <c r="S75" s="3" t="s">
        <v>1211</v>
      </c>
      <c r="T75" s="18" t="s">
        <v>1212</v>
      </c>
      <c r="U75" s="18" t="s">
        <v>1213</v>
      </c>
      <c r="V75" s="18" t="s">
        <v>1214</v>
      </c>
      <c r="W75" s="18" t="s">
        <v>1215</v>
      </c>
      <c r="X75" s="18"/>
      <c r="Y75" s="18" t="s">
        <v>503</v>
      </c>
      <c r="Z75" s="18" t="s">
        <v>687</v>
      </c>
      <c r="AA75" s="18" t="s">
        <v>1216</v>
      </c>
      <c r="AB75" s="18" t="s">
        <v>116</v>
      </c>
      <c r="AC75" s="18" t="s">
        <v>1217</v>
      </c>
      <c r="AD75" s="18" t="s">
        <v>1218</v>
      </c>
      <c r="AE75" s="18" t="s">
        <v>698</v>
      </c>
      <c r="AF75" s="18"/>
      <c r="AG75" s="18"/>
      <c r="AH75" s="18"/>
      <c r="AI75" s="11" t="s">
        <v>91</v>
      </c>
      <c r="AJ75" s="18" t="s">
        <v>186</v>
      </c>
      <c r="AK75" s="18" t="s">
        <v>1219</v>
      </c>
      <c r="AL75" s="18" t="s">
        <v>1220</v>
      </c>
      <c r="AM75" s="13"/>
      <c r="AN75" s="13"/>
    </row>
    <row r="76" spans="1:40" ht="240" customHeight="1" x14ac:dyDescent="0.3">
      <c r="A76" s="3" t="s">
        <v>846</v>
      </c>
      <c r="B76" s="11" t="s">
        <v>91</v>
      </c>
      <c r="C76" s="11" t="s">
        <v>35</v>
      </c>
      <c r="D76" s="14">
        <v>1</v>
      </c>
      <c r="E76" s="14">
        <v>1</v>
      </c>
      <c r="F76" s="22" t="s">
        <v>847</v>
      </c>
      <c r="G76" s="5" t="s">
        <v>848</v>
      </c>
      <c r="H76" s="3" t="s">
        <v>50</v>
      </c>
      <c r="I76" s="3" t="s">
        <v>51</v>
      </c>
      <c r="J76" s="18" t="s">
        <v>52</v>
      </c>
      <c r="K76" s="18"/>
      <c r="L76" s="3" t="s">
        <v>849</v>
      </c>
      <c r="M76" s="3" t="s">
        <v>53</v>
      </c>
      <c r="N76" s="18" t="s">
        <v>850</v>
      </c>
      <c r="O76" s="3" t="s">
        <v>851</v>
      </c>
      <c r="P76" s="3" t="s">
        <v>852</v>
      </c>
      <c r="Q76" s="18" t="s">
        <v>483</v>
      </c>
      <c r="R76" s="3" t="s">
        <v>853</v>
      </c>
      <c r="S76" s="3" t="s">
        <v>854</v>
      </c>
      <c r="T76" s="18" t="s">
        <v>855</v>
      </c>
      <c r="U76" s="18" t="s">
        <v>856</v>
      </c>
      <c r="V76" s="18" t="s">
        <v>857</v>
      </c>
      <c r="W76" s="18" t="s">
        <v>858</v>
      </c>
      <c r="X76" s="18"/>
      <c r="Y76" s="18" t="s">
        <v>859</v>
      </c>
      <c r="Z76" s="18" t="s">
        <v>860</v>
      </c>
      <c r="AA76" s="18" t="s">
        <v>167</v>
      </c>
      <c r="AB76" s="18" t="s">
        <v>116</v>
      </c>
      <c r="AC76" s="18" t="s">
        <v>61</v>
      </c>
      <c r="AD76" s="18" t="s">
        <v>861</v>
      </c>
      <c r="AE76" s="18" t="s">
        <v>386</v>
      </c>
      <c r="AF76" s="18"/>
      <c r="AG76" s="18"/>
      <c r="AH76" s="18"/>
      <c r="AI76" s="11" t="s">
        <v>85</v>
      </c>
      <c r="AJ76" s="18" t="s">
        <v>186</v>
      </c>
      <c r="AK76" s="18" t="s">
        <v>862</v>
      </c>
      <c r="AL76" s="18" t="s">
        <v>863</v>
      </c>
      <c r="AM76" s="13"/>
      <c r="AN76" s="13"/>
    </row>
    <row r="77" spans="1:40" ht="180" customHeight="1" x14ac:dyDescent="0.3">
      <c r="A77" s="3" t="s">
        <v>745</v>
      </c>
      <c r="B77" s="11" t="s">
        <v>92</v>
      </c>
      <c r="C77" s="11" t="s">
        <v>388</v>
      </c>
      <c r="D77" s="14">
        <v>1</v>
      </c>
      <c r="E77" s="14">
        <v>1</v>
      </c>
      <c r="F77" s="45" t="s">
        <v>746</v>
      </c>
      <c r="G77" s="5" t="s">
        <v>747</v>
      </c>
      <c r="H77" s="3" t="s">
        <v>50</v>
      </c>
      <c r="I77" s="3" t="s">
        <v>51</v>
      </c>
      <c r="J77" s="18" t="s">
        <v>52</v>
      </c>
      <c r="K77" s="18"/>
      <c r="L77" s="11"/>
      <c r="M77" s="5" t="s">
        <v>41</v>
      </c>
      <c r="N77" s="18" t="s">
        <v>598</v>
      </c>
      <c r="O77" s="18" t="s">
        <v>748</v>
      </c>
      <c r="P77" s="3" t="s">
        <v>42</v>
      </c>
      <c r="Q77" s="18" t="s">
        <v>749</v>
      </c>
      <c r="R77" s="3"/>
      <c r="S77" s="3"/>
      <c r="T77" s="18"/>
      <c r="U77" s="18"/>
      <c r="V77" s="18"/>
      <c r="W77" s="24"/>
      <c r="X77" s="18"/>
      <c r="Y77" s="18"/>
      <c r="Z77" s="18"/>
      <c r="AA77" s="18"/>
      <c r="AB77" s="18"/>
      <c r="AC77" s="18"/>
      <c r="AD77" s="18"/>
      <c r="AE77" s="18"/>
      <c r="AF77" s="18"/>
      <c r="AG77" s="18"/>
      <c r="AH77" s="18"/>
      <c r="AI77" s="11"/>
      <c r="AJ77" s="18"/>
      <c r="AK77" s="18"/>
      <c r="AL77" s="18"/>
      <c r="AM77" s="13"/>
      <c r="AN77" s="13"/>
    </row>
    <row r="78" spans="1:40" ht="259.95" customHeight="1" x14ac:dyDescent="0.3">
      <c r="A78" s="3" t="s">
        <v>457</v>
      </c>
      <c r="B78" s="11" t="s">
        <v>91</v>
      </c>
      <c r="C78" s="11" t="s">
        <v>93</v>
      </c>
      <c r="D78" s="14">
        <v>5</v>
      </c>
      <c r="E78" s="14">
        <v>1</v>
      </c>
      <c r="F78" s="22" t="s">
        <v>458</v>
      </c>
      <c r="G78" s="5" t="s">
        <v>459</v>
      </c>
      <c r="H78" s="3" t="s">
        <v>460</v>
      </c>
      <c r="I78" s="18" t="s">
        <v>172</v>
      </c>
      <c r="J78" s="24" t="s">
        <v>40</v>
      </c>
      <c r="K78" s="18" t="s">
        <v>461</v>
      </c>
      <c r="L78" s="3"/>
      <c r="M78" s="3" t="s">
        <v>53</v>
      </c>
      <c r="N78" s="18" t="s">
        <v>462</v>
      </c>
      <c r="O78" s="18" t="s">
        <v>463</v>
      </c>
      <c r="P78" s="3" t="s">
        <v>42</v>
      </c>
      <c r="Q78" s="18" t="s">
        <v>108</v>
      </c>
      <c r="R78" s="3" t="s">
        <v>464</v>
      </c>
      <c r="S78" s="18" t="s">
        <v>465</v>
      </c>
      <c r="T78" s="18" t="s">
        <v>466</v>
      </c>
      <c r="U78" s="18" t="s">
        <v>467</v>
      </c>
      <c r="V78" s="18" t="s">
        <v>468</v>
      </c>
      <c r="W78" s="18" t="s">
        <v>469</v>
      </c>
      <c r="X78" s="5"/>
      <c r="Y78" s="18" t="s">
        <v>470</v>
      </c>
      <c r="Z78" s="18" t="s">
        <v>471</v>
      </c>
      <c r="AA78" s="18" t="s">
        <v>167</v>
      </c>
      <c r="AB78" s="18" t="s">
        <v>116</v>
      </c>
      <c r="AC78" s="18" t="s">
        <v>472</v>
      </c>
      <c r="AD78" s="18" t="s">
        <v>473</v>
      </c>
      <c r="AE78" s="18" t="s">
        <v>474</v>
      </c>
      <c r="AF78" s="23" t="s">
        <v>475</v>
      </c>
      <c r="AG78" s="5"/>
      <c r="AH78" s="18"/>
      <c r="AI78" s="24" t="s">
        <v>91</v>
      </c>
      <c r="AJ78" s="18" t="s">
        <v>186</v>
      </c>
      <c r="AK78" s="24" t="s">
        <v>92</v>
      </c>
      <c r="AL78" s="18" t="s">
        <v>476</v>
      </c>
      <c r="AM78" s="13"/>
      <c r="AN78" s="13"/>
    </row>
    <row r="79" spans="1:40" ht="259.95" customHeight="1" x14ac:dyDescent="0.3">
      <c r="A79" s="3" t="s">
        <v>992</v>
      </c>
      <c r="B79" s="11" t="s">
        <v>91</v>
      </c>
      <c r="C79" s="11" t="s">
        <v>54</v>
      </c>
      <c r="D79" s="14">
        <v>2</v>
      </c>
      <c r="E79" s="14">
        <v>2</v>
      </c>
      <c r="F79" s="22" t="s">
        <v>993</v>
      </c>
      <c r="G79" s="5" t="s">
        <v>994</v>
      </c>
      <c r="H79" s="3" t="s">
        <v>65</v>
      </c>
      <c r="I79" s="3" t="s">
        <v>51</v>
      </c>
      <c r="J79" s="18" t="s">
        <v>52</v>
      </c>
      <c r="K79" s="18"/>
      <c r="L79" s="3"/>
      <c r="M79" s="3" t="s">
        <v>53</v>
      </c>
      <c r="N79" s="3"/>
      <c r="O79" s="18"/>
      <c r="P79" s="3"/>
      <c r="Q79" s="18" t="s">
        <v>995</v>
      </c>
      <c r="R79" s="3" t="s">
        <v>996</v>
      </c>
      <c r="S79" s="3" t="s">
        <v>997</v>
      </c>
      <c r="T79" s="18" t="s">
        <v>998</v>
      </c>
      <c r="U79" s="18" t="s">
        <v>92</v>
      </c>
      <c r="V79" s="18" t="s">
        <v>999</v>
      </c>
      <c r="W79" s="18" t="s">
        <v>1000</v>
      </c>
      <c r="X79" s="18"/>
      <c r="Y79" s="18" t="s">
        <v>252</v>
      </c>
      <c r="Z79" s="3" t="s">
        <v>219</v>
      </c>
      <c r="AA79" s="18" t="s">
        <v>167</v>
      </c>
      <c r="AB79" s="18" t="s">
        <v>205</v>
      </c>
      <c r="AC79" s="18" t="s">
        <v>1001</v>
      </c>
      <c r="AD79" s="18" t="s">
        <v>1002</v>
      </c>
      <c r="AE79" s="18" t="s">
        <v>1003</v>
      </c>
      <c r="AF79" s="15" t="s">
        <v>1004</v>
      </c>
      <c r="AG79" s="18"/>
      <c r="AH79" s="24"/>
      <c r="AI79" s="11" t="s">
        <v>85</v>
      </c>
      <c r="AJ79" s="18" t="s">
        <v>257</v>
      </c>
      <c r="AK79" s="18" t="s">
        <v>1014</v>
      </c>
      <c r="AL79" s="18" t="s">
        <v>1015</v>
      </c>
      <c r="AM79" s="13"/>
      <c r="AN79" s="13"/>
    </row>
    <row r="80" spans="1:40" ht="199.95" customHeight="1" x14ac:dyDescent="0.3">
      <c r="A80" s="3" t="s">
        <v>992</v>
      </c>
      <c r="B80" s="11"/>
      <c r="C80" s="11" t="s">
        <v>54</v>
      </c>
      <c r="D80" s="14"/>
      <c r="E80" s="14"/>
      <c r="F80" s="45" t="s">
        <v>1005</v>
      </c>
      <c r="G80" s="5" t="s">
        <v>1006</v>
      </c>
      <c r="H80" s="3" t="s">
        <v>50</v>
      </c>
      <c r="I80" s="3" t="s">
        <v>51</v>
      </c>
      <c r="J80" s="18" t="s">
        <v>52</v>
      </c>
      <c r="K80" s="18"/>
      <c r="L80" s="3"/>
      <c r="M80" s="3" t="s">
        <v>53</v>
      </c>
      <c r="N80" s="3" t="s">
        <v>734</v>
      </c>
      <c r="O80" s="18" t="s">
        <v>158</v>
      </c>
      <c r="P80" s="3" t="s">
        <v>42</v>
      </c>
      <c r="Q80" s="18" t="s">
        <v>1007</v>
      </c>
      <c r="R80" s="3" t="s">
        <v>642</v>
      </c>
      <c r="S80" s="3" t="s">
        <v>1008</v>
      </c>
      <c r="T80" s="18" t="s">
        <v>998</v>
      </c>
      <c r="U80" s="18"/>
      <c r="V80" s="18" t="s">
        <v>1009</v>
      </c>
      <c r="W80" s="18" t="s">
        <v>1010</v>
      </c>
      <c r="X80" s="18"/>
      <c r="Y80" s="18" t="s">
        <v>1011</v>
      </c>
      <c r="Z80" s="3" t="s">
        <v>219</v>
      </c>
      <c r="AA80" s="18" t="s">
        <v>167</v>
      </c>
      <c r="AB80" s="18" t="s">
        <v>116</v>
      </c>
      <c r="AC80" s="18" t="s">
        <v>61</v>
      </c>
      <c r="AD80" s="18" t="s">
        <v>1012</v>
      </c>
      <c r="AE80" s="18" t="s">
        <v>1003</v>
      </c>
      <c r="AF80" s="15" t="s">
        <v>1013</v>
      </c>
      <c r="AG80" s="18"/>
      <c r="AH80" s="24"/>
      <c r="AI80" s="11"/>
      <c r="AJ80" s="18"/>
      <c r="AK80" s="24"/>
      <c r="AL80" s="18"/>
      <c r="AM80" s="13"/>
      <c r="AN80" s="13"/>
    </row>
    <row r="81" spans="1:40" ht="199.95" customHeight="1" x14ac:dyDescent="0.3">
      <c r="A81" s="3" t="s">
        <v>637</v>
      </c>
      <c r="B81" s="11" t="s">
        <v>91</v>
      </c>
      <c r="C81" s="11" t="s">
        <v>638</v>
      </c>
      <c r="D81" s="14">
        <v>1</v>
      </c>
      <c r="E81" s="14">
        <v>1</v>
      </c>
      <c r="F81" s="22" t="s">
        <v>639</v>
      </c>
      <c r="G81" s="5" t="s">
        <v>640</v>
      </c>
      <c r="H81" s="3" t="s">
        <v>132</v>
      </c>
      <c r="I81" s="18" t="s">
        <v>215</v>
      </c>
      <c r="J81" s="24" t="s">
        <v>68</v>
      </c>
      <c r="K81" s="18" t="s">
        <v>933</v>
      </c>
      <c r="L81" s="3" t="s">
        <v>934</v>
      </c>
      <c r="M81" s="3" t="s">
        <v>53</v>
      </c>
      <c r="N81" s="18" t="s">
        <v>935</v>
      </c>
      <c r="O81" s="18" t="s">
        <v>936</v>
      </c>
      <c r="P81" s="3" t="s">
        <v>649</v>
      </c>
      <c r="Q81" s="18" t="s">
        <v>937</v>
      </c>
      <c r="R81" s="3" t="s">
        <v>642</v>
      </c>
      <c r="S81" s="3" t="s">
        <v>938</v>
      </c>
      <c r="T81" s="18" t="s">
        <v>939</v>
      </c>
      <c r="U81" s="24" t="s">
        <v>92</v>
      </c>
      <c r="V81" s="18" t="s">
        <v>643</v>
      </c>
      <c r="W81" s="18"/>
      <c r="X81" s="5" t="s">
        <v>940</v>
      </c>
      <c r="Y81" s="18" t="s">
        <v>626</v>
      </c>
      <c r="Z81" s="18" t="s">
        <v>687</v>
      </c>
      <c r="AA81" s="18" t="s">
        <v>167</v>
      </c>
      <c r="AB81" s="18" t="s">
        <v>205</v>
      </c>
      <c r="AC81" s="18" t="s">
        <v>220</v>
      </c>
      <c r="AD81" s="18" t="s">
        <v>941</v>
      </c>
      <c r="AE81" s="18" t="s">
        <v>183</v>
      </c>
      <c r="AF81" s="29"/>
      <c r="AG81" s="5"/>
      <c r="AH81" s="18"/>
      <c r="AI81" s="24" t="s">
        <v>85</v>
      </c>
      <c r="AJ81" s="18" t="s">
        <v>86</v>
      </c>
      <c r="AK81" s="24" t="s">
        <v>92</v>
      </c>
      <c r="AL81" s="18" t="s">
        <v>644</v>
      </c>
      <c r="AM81" s="13"/>
      <c r="AN81" s="13"/>
    </row>
    <row r="82" spans="1:40" ht="40.200000000000003" customHeight="1" x14ac:dyDescent="0.3">
      <c r="A82" s="3" t="s">
        <v>387</v>
      </c>
      <c r="B82" s="11" t="s">
        <v>92</v>
      </c>
      <c r="C82" s="11" t="s">
        <v>388</v>
      </c>
      <c r="D82" s="14">
        <v>15</v>
      </c>
      <c r="E82" s="14">
        <v>0</v>
      </c>
      <c r="F82" s="24"/>
      <c r="G82" s="5"/>
      <c r="H82" s="3"/>
      <c r="I82" s="3"/>
      <c r="J82" s="18"/>
      <c r="K82" s="18"/>
      <c r="L82" s="3"/>
      <c r="M82" s="3"/>
      <c r="N82" s="18"/>
      <c r="O82" s="18"/>
      <c r="P82" s="3"/>
      <c r="Q82" s="18"/>
      <c r="R82" s="3"/>
      <c r="S82" s="18"/>
      <c r="T82" s="18"/>
      <c r="U82" s="18"/>
      <c r="V82" s="18"/>
      <c r="W82" s="18"/>
      <c r="X82" s="18"/>
      <c r="Y82" s="18"/>
      <c r="Z82" s="18"/>
      <c r="AA82" s="18"/>
      <c r="AB82" s="18"/>
      <c r="AC82" s="18"/>
      <c r="AD82" s="18"/>
      <c r="AE82" s="18"/>
      <c r="AF82" s="5"/>
      <c r="AG82" s="5"/>
      <c r="AH82" s="18"/>
      <c r="AI82" s="24"/>
      <c r="AJ82" s="10"/>
      <c r="AK82" s="10"/>
      <c r="AL82" s="18"/>
      <c r="AM82" s="13"/>
      <c r="AN82" s="13"/>
    </row>
    <row r="83" spans="1:40" ht="19.95" customHeight="1" x14ac:dyDescent="0.3">
      <c r="A83" s="3" t="s">
        <v>931</v>
      </c>
      <c r="B83" s="11" t="s">
        <v>92</v>
      </c>
      <c r="C83" s="11" t="s">
        <v>35</v>
      </c>
      <c r="D83" s="14">
        <v>2</v>
      </c>
      <c r="E83" s="14">
        <v>0</v>
      </c>
      <c r="F83" s="24"/>
      <c r="G83" s="5"/>
      <c r="H83" s="3"/>
      <c r="I83" s="3"/>
      <c r="J83" s="18"/>
      <c r="K83" s="18"/>
      <c r="L83" s="3"/>
      <c r="M83" s="3"/>
      <c r="N83" s="3"/>
      <c r="O83" s="18"/>
      <c r="P83" s="3"/>
      <c r="Q83" s="18"/>
      <c r="R83" s="3"/>
      <c r="S83" s="3"/>
      <c r="T83" s="18"/>
      <c r="U83" s="24"/>
      <c r="V83" s="18"/>
      <c r="W83" s="18"/>
      <c r="X83" s="18"/>
      <c r="Y83" s="18"/>
      <c r="Z83" s="3"/>
      <c r="AA83" s="18"/>
      <c r="AB83" s="18"/>
      <c r="AC83" s="18"/>
      <c r="AD83" s="18"/>
      <c r="AE83" s="18"/>
      <c r="AF83" s="24"/>
      <c r="AG83" s="18"/>
      <c r="AH83" s="18"/>
      <c r="AI83" s="11"/>
      <c r="AJ83" s="18"/>
      <c r="AK83" s="24"/>
      <c r="AL83" s="18"/>
      <c r="AM83" s="13"/>
      <c r="AN83" s="13"/>
    </row>
    <row r="84" spans="1:40" ht="280.2" customHeight="1" x14ac:dyDescent="0.3">
      <c r="A84" s="3" t="s">
        <v>98</v>
      </c>
      <c r="B84" s="11" t="s">
        <v>91</v>
      </c>
      <c r="C84" s="11" t="s">
        <v>99</v>
      </c>
      <c r="D84" s="14">
        <v>1</v>
      </c>
      <c r="E84" s="14">
        <v>1</v>
      </c>
      <c r="F84" s="51" t="s">
        <v>100</v>
      </c>
      <c r="G84" s="18" t="s">
        <v>101</v>
      </c>
      <c r="H84" s="3" t="s">
        <v>50</v>
      </c>
      <c r="I84" s="18" t="s">
        <v>102</v>
      </c>
      <c r="J84" s="41" t="s">
        <v>91</v>
      </c>
      <c r="K84" s="18" t="s">
        <v>103</v>
      </c>
      <c r="L84" s="18" t="s">
        <v>104</v>
      </c>
      <c r="M84" s="3" t="s">
        <v>53</v>
      </c>
      <c r="N84" s="18" t="s">
        <v>105</v>
      </c>
      <c r="O84" s="18" t="s">
        <v>106</v>
      </c>
      <c r="P84" s="18" t="s">
        <v>107</v>
      </c>
      <c r="Q84" s="18" t="s">
        <v>108</v>
      </c>
      <c r="R84" s="18" t="s">
        <v>1115</v>
      </c>
      <c r="S84" s="18" t="s">
        <v>109</v>
      </c>
      <c r="T84" s="18" t="s">
        <v>110</v>
      </c>
      <c r="U84" s="18" t="s">
        <v>111</v>
      </c>
      <c r="V84" s="18" t="s">
        <v>112</v>
      </c>
      <c r="W84" s="18" t="s">
        <v>113</v>
      </c>
      <c r="X84" s="18" t="s">
        <v>114</v>
      </c>
      <c r="Y84" s="18" t="s">
        <v>503</v>
      </c>
      <c r="Z84" s="18" t="s">
        <v>951</v>
      </c>
      <c r="AA84" s="18" t="s">
        <v>115</v>
      </c>
      <c r="AB84" s="18" t="s">
        <v>116</v>
      </c>
      <c r="AC84" s="18" t="s">
        <v>117</v>
      </c>
      <c r="AD84" s="61" t="s">
        <v>118</v>
      </c>
      <c r="AE84" s="18" t="s">
        <v>119</v>
      </c>
      <c r="AF84" s="18" t="s">
        <v>120</v>
      </c>
      <c r="AG84" s="18" t="s">
        <v>121</v>
      </c>
      <c r="AH84" s="18" t="s">
        <v>114</v>
      </c>
      <c r="AI84" s="24" t="s">
        <v>91</v>
      </c>
      <c r="AJ84" s="18" t="s">
        <v>122</v>
      </c>
      <c r="AK84" s="18" t="s">
        <v>123</v>
      </c>
      <c r="AL84" s="18" t="s">
        <v>124</v>
      </c>
      <c r="AM84" s="13"/>
      <c r="AN84" s="13"/>
    </row>
    <row r="85" spans="1:40" ht="180" customHeight="1" x14ac:dyDescent="0.3">
      <c r="A85" s="3" t="s">
        <v>942</v>
      </c>
      <c r="B85" s="11" t="s">
        <v>91</v>
      </c>
      <c r="C85" s="11" t="s">
        <v>638</v>
      </c>
      <c r="D85" s="14">
        <v>2</v>
      </c>
      <c r="E85" s="14">
        <v>1</v>
      </c>
      <c r="F85" s="24" t="s">
        <v>260</v>
      </c>
      <c r="G85" s="5" t="s">
        <v>943</v>
      </c>
      <c r="H85" s="3" t="s">
        <v>50</v>
      </c>
      <c r="I85" s="3" t="s">
        <v>51</v>
      </c>
      <c r="J85" s="24" t="s">
        <v>40</v>
      </c>
      <c r="K85" s="18"/>
      <c r="L85" s="3"/>
      <c r="M85" s="3" t="s">
        <v>53</v>
      </c>
      <c r="N85" s="3" t="s">
        <v>944</v>
      </c>
      <c r="O85" s="18" t="s">
        <v>158</v>
      </c>
      <c r="P85" s="3" t="s">
        <v>945</v>
      </c>
      <c r="Q85" s="18" t="s">
        <v>946</v>
      </c>
      <c r="R85" s="3" t="s">
        <v>947</v>
      </c>
      <c r="S85" s="3" t="s">
        <v>948</v>
      </c>
      <c r="T85" s="18" t="s">
        <v>267</v>
      </c>
      <c r="U85" s="18" t="s">
        <v>949</v>
      </c>
      <c r="V85" s="18"/>
      <c r="W85" s="18"/>
      <c r="X85" s="18"/>
      <c r="Y85" s="18"/>
      <c r="Z85" s="3" t="s">
        <v>950</v>
      </c>
      <c r="AA85" s="18" t="s">
        <v>167</v>
      </c>
      <c r="AB85" s="24" t="s">
        <v>260</v>
      </c>
      <c r="AC85" s="18" t="s">
        <v>954</v>
      </c>
      <c r="AD85" s="18" t="s">
        <v>955</v>
      </c>
      <c r="AE85" s="18" t="s">
        <v>956</v>
      </c>
      <c r="AF85" s="10"/>
      <c r="AG85" s="18"/>
      <c r="AH85" s="24" t="s">
        <v>957</v>
      </c>
      <c r="AI85" s="11" t="s">
        <v>85</v>
      </c>
      <c r="AJ85" s="18" t="s">
        <v>257</v>
      </c>
      <c r="AK85" s="24" t="s">
        <v>958</v>
      </c>
      <c r="AL85" s="18"/>
      <c r="AM85" s="13"/>
      <c r="AN85" s="13"/>
    </row>
    <row r="86" spans="1:40" ht="409.2" customHeight="1" x14ac:dyDescent="0.3">
      <c r="A86" s="18" t="s">
        <v>1086</v>
      </c>
      <c r="B86" s="15" t="s">
        <v>91</v>
      </c>
      <c r="C86" s="24" t="s">
        <v>35</v>
      </c>
      <c r="D86" s="14">
        <v>1</v>
      </c>
      <c r="E86" s="14">
        <v>1</v>
      </c>
      <c r="F86" s="45" t="s">
        <v>1017</v>
      </c>
      <c r="G86" s="3" t="s">
        <v>1087</v>
      </c>
      <c r="H86" s="3" t="s">
        <v>65</v>
      </c>
      <c r="I86" s="3" t="s">
        <v>51</v>
      </c>
      <c r="J86" s="3" t="s">
        <v>52</v>
      </c>
      <c r="K86" s="8"/>
      <c r="L86" s="6" t="s">
        <v>1088</v>
      </c>
      <c r="M86" s="3" t="s">
        <v>53</v>
      </c>
      <c r="N86" s="3" t="s">
        <v>1089</v>
      </c>
      <c r="O86" s="3" t="s">
        <v>1090</v>
      </c>
      <c r="P86" s="3" t="s">
        <v>42</v>
      </c>
      <c r="Q86" s="18" t="s">
        <v>159</v>
      </c>
      <c r="R86" s="3" t="s">
        <v>1091</v>
      </c>
      <c r="S86" s="3" t="s">
        <v>1092</v>
      </c>
      <c r="T86" s="3" t="s">
        <v>162</v>
      </c>
      <c r="U86" s="16" t="s">
        <v>92</v>
      </c>
      <c r="V86" s="16" t="s">
        <v>1093</v>
      </c>
      <c r="W86" s="16" t="s">
        <v>1094</v>
      </c>
      <c r="X86" s="3" t="s">
        <v>1095</v>
      </c>
      <c r="Y86" s="3" t="s">
        <v>1011</v>
      </c>
      <c r="Z86" s="9" t="s">
        <v>1096</v>
      </c>
      <c r="AA86" s="18" t="s">
        <v>167</v>
      </c>
      <c r="AB86" s="3" t="s">
        <v>1097</v>
      </c>
      <c r="AC86" s="3" t="s">
        <v>61</v>
      </c>
      <c r="AD86" s="9" t="s">
        <v>1098</v>
      </c>
      <c r="AE86" s="37" t="s">
        <v>1099</v>
      </c>
      <c r="AF86" s="3" t="s">
        <v>1100</v>
      </c>
      <c r="AG86" s="16" t="s">
        <v>1101</v>
      </c>
      <c r="AH86" s="37" t="s">
        <v>1102</v>
      </c>
      <c r="AI86" s="16" t="s">
        <v>91</v>
      </c>
      <c r="AJ86" s="10"/>
      <c r="AK86" s="9" t="s">
        <v>1103</v>
      </c>
      <c r="AL86" s="9" t="s">
        <v>1104</v>
      </c>
      <c r="AM86" s="13"/>
      <c r="AN86" s="13"/>
    </row>
    <row r="87" spans="1:40" ht="199.95" customHeight="1" x14ac:dyDescent="0.3">
      <c r="A87" s="3" t="s">
        <v>325</v>
      </c>
      <c r="B87" s="11" t="s">
        <v>91</v>
      </c>
      <c r="C87" s="11" t="s">
        <v>35</v>
      </c>
      <c r="D87" s="14">
        <v>3</v>
      </c>
      <c r="E87" s="14">
        <v>2</v>
      </c>
      <c r="F87" s="18" t="s">
        <v>326</v>
      </c>
      <c r="G87" s="5" t="s">
        <v>327</v>
      </c>
      <c r="H87" s="3" t="s">
        <v>65</v>
      </c>
      <c r="I87" s="3" t="s">
        <v>51</v>
      </c>
      <c r="J87" s="18" t="s">
        <v>68</v>
      </c>
      <c r="K87" s="18" t="s">
        <v>328</v>
      </c>
      <c r="L87" s="10"/>
      <c r="M87" s="18" t="s">
        <v>329</v>
      </c>
      <c r="N87" s="18" t="s">
        <v>330</v>
      </c>
      <c r="O87" s="18" t="s">
        <v>158</v>
      </c>
      <c r="P87" s="3" t="s">
        <v>42</v>
      </c>
      <c r="Q87" s="18" t="s">
        <v>159</v>
      </c>
      <c r="R87" s="3" t="s">
        <v>331</v>
      </c>
      <c r="S87" s="18" t="s">
        <v>332</v>
      </c>
      <c r="T87" s="18" t="s">
        <v>333</v>
      </c>
      <c r="U87" s="10"/>
      <c r="V87" s="18" t="s">
        <v>334</v>
      </c>
      <c r="W87" s="18" t="s">
        <v>335</v>
      </c>
      <c r="X87" s="18" t="s">
        <v>336</v>
      </c>
      <c r="Y87" s="18"/>
      <c r="Z87" s="18"/>
      <c r="AA87" s="18"/>
      <c r="AB87" s="18"/>
      <c r="AC87" s="18"/>
      <c r="AD87" s="18"/>
      <c r="AE87" s="18"/>
      <c r="AF87" s="5"/>
      <c r="AG87" s="5"/>
      <c r="AH87" s="18"/>
      <c r="AI87" s="24" t="s">
        <v>91</v>
      </c>
      <c r="AJ87" s="18" t="s">
        <v>86</v>
      </c>
      <c r="AK87" s="18" t="s">
        <v>351</v>
      </c>
      <c r="AL87" s="18" t="s">
        <v>352</v>
      </c>
      <c r="AM87" s="13"/>
      <c r="AN87" s="13"/>
    </row>
    <row r="88" spans="1:40" ht="199.95" customHeight="1" x14ac:dyDescent="0.3">
      <c r="A88" s="3" t="s">
        <v>325</v>
      </c>
      <c r="B88" s="11"/>
      <c r="C88" s="11" t="s">
        <v>35</v>
      </c>
      <c r="D88" s="14"/>
      <c r="E88" s="14"/>
      <c r="F88" s="18" t="s">
        <v>337</v>
      </c>
      <c r="G88" s="5" t="s">
        <v>338</v>
      </c>
      <c r="H88" s="3" t="s">
        <v>50</v>
      </c>
      <c r="I88" s="3" t="s">
        <v>51</v>
      </c>
      <c r="J88" s="18" t="s">
        <v>52</v>
      </c>
      <c r="K88" s="18"/>
      <c r="L88" s="10"/>
      <c r="M88" s="3" t="s">
        <v>53</v>
      </c>
      <c r="N88" s="18" t="s">
        <v>339</v>
      </c>
      <c r="O88" s="18" t="s">
        <v>158</v>
      </c>
      <c r="P88" s="3" t="s">
        <v>42</v>
      </c>
      <c r="Q88" s="18" t="s">
        <v>159</v>
      </c>
      <c r="R88" s="3" t="s">
        <v>340</v>
      </c>
      <c r="S88" s="18" t="s">
        <v>341</v>
      </c>
      <c r="T88" s="18" t="s">
        <v>342</v>
      </c>
      <c r="U88" s="10"/>
      <c r="V88" s="18"/>
      <c r="W88" s="18"/>
      <c r="X88" s="18"/>
      <c r="Y88" s="18" t="s">
        <v>343</v>
      </c>
      <c r="Z88" s="18" t="s">
        <v>344</v>
      </c>
      <c r="AA88" s="18" t="s">
        <v>345</v>
      </c>
      <c r="AB88" s="18" t="s">
        <v>346</v>
      </c>
      <c r="AC88" s="18" t="s">
        <v>61</v>
      </c>
      <c r="AD88" s="18" t="s">
        <v>347</v>
      </c>
      <c r="AE88" s="18" t="s">
        <v>348</v>
      </c>
      <c r="AF88" s="5" t="s">
        <v>350</v>
      </c>
      <c r="AG88" s="5"/>
      <c r="AH88" s="18"/>
      <c r="AI88" s="24"/>
      <c r="AJ88" s="18"/>
      <c r="AK88" s="18"/>
      <c r="AL88" s="18"/>
      <c r="AM88" s="13"/>
      <c r="AN88" s="13"/>
    </row>
    <row r="89" spans="1:40" ht="19.95" customHeight="1" x14ac:dyDescent="0.3">
      <c r="A89" s="8" t="s">
        <v>90</v>
      </c>
      <c r="B89" s="11" t="s">
        <v>92</v>
      </c>
      <c r="C89" s="26" t="s">
        <v>93</v>
      </c>
      <c r="D89" s="14">
        <v>1</v>
      </c>
      <c r="E89" s="14">
        <v>0</v>
      </c>
      <c r="F89" s="48"/>
      <c r="G89" s="41"/>
      <c r="H89" s="41"/>
      <c r="I89" s="41"/>
      <c r="J89" s="41"/>
      <c r="K89" s="20"/>
      <c r="L89" s="19"/>
      <c r="M89" s="41"/>
      <c r="N89" s="41"/>
      <c r="O89" s="41"/>
      <c r="P89" s="41"/>
      <c r="Q89" s="19"/>
      <c r="R89" s="41"/>
      <c r="S89" s="19"/>
      <c r="T89" s="19"/>
      <c r="U89" s="19"/>
      <c r="V89" s="19"/>
      <c r="W89" s="19"/>
      <c r="X89" s="19"/>
      <c r="Y89" s="19"/>
      <c r="Z89" s="19"/>
      <c r="AA89" s="19"/>
      <c r="AB89" s="19"/>
      <c r="AC89" s="19"/>
      <c r="AD89" s="19"/>
      <c r="AE89" s="19"/>
      <c r="AF89" s="19"/>
      <c r="AG89" s="19"/>
      <c r="AH89" s="19"/>
      <c r="AI89" s="19"/>
      <c r="AJ89" s="19"/>
      <c r="AK89" s="19"/>
      <c r="AL89" s="19"/>
      <c r="AM89" s="13"/>
      <c r="AN89" s="13"/>
    </row>
    <row r="90" spans="1:40" ht="139.94999999999999" customHeight="1" x14ac:dyDescent="0.3">
      <c r="A90" s="3" t="s">
        <v>241</v>
      </c>
      <c r="B90" s="11" t="s">
        <v>91</v>
      </c>
      <c r="C90" s="11" t="s">
        <v>35</v>
      </c>
      <c r="D90" s="14">
        <v>8</v>
      </c>
      <c r="E90" s="14">
        <v>1</v>
      </c>
      <c r="F90" s="21" t="s">
        <v>242</v>
      </c>
      <c r="G90" s="5" t="s">
        <v>243</v>
      </c>
      <c r="H90" s="3" t="s">
        <v>38</v>
      </c>
      <c r="I90" s="18" t="s">
        <v>215</v>
      </c>
      <c r="J90" s="24" t="s">
        <v>91</v>
      </c>
      <c r="K90" s="18"/>
      <c r="L90" s="18" t="s">
        <v>244</v>
      </c>
      <c r="M90" s="3" t="s">
        <v>53</v>
      </c>
      <c r="N90" s="18" t="s">
        <v>245</v>
      </c>
      <c r="O90" s="18" t="s">
        <v>158</v>
      </c>
      <c r="P90" s="3" t="s">
        <v>42</v>
      </c>
      <c r="Q90" s="18" t="s">
        <v>159</v>
      </c>
      <c r="R90" s="18" t="s">
        <v>246</v>
      </c>
      <c r="S90" s="18" t="s">
        <v>247</v>
      </c>
      <c r="T90" s="18" t="s">
        <v>248</v>
      </c>
      <c r="U90" s="18"/>
      <c r="V90" s="18" t="s">
        <v>249</v>
      </c>
      <c r="W90" s="18" t="s">
        <v>250</v>
      </c>
      <c r="X90" s="18" t="s">
        <v>251</v>
      </c>
      <c r="Y90" s="18" t="s">
        <v>252</v>
      </c>
      <c r="Z90" s="18" t="s">
        <v>146</v>
      </c>
      <c r="AA90" s="18" t="s">
        <v>167</v>
      </c>
      <c r="AB90" s="3" t="s">
        <v>77</v>
      </c>
      <c r="AC90" s="18" t="s">
        <v>253</v>
      </c>
      <c r="AD90" s="18" t="s">
        <v>254</v>
      </c>
      <c r="AE90" s="18" t="s">
        <v>255</v>
      </c>
      <c r="AF90" s="5" t="s">
        <v>256</v>
      </c>
      <c r="AG90" s="18"/>
      <c r="AH90" s="18"/>
      <c r="AI90" s="24" t="s">
        <v>91</v>
      </c>
      <c r="AJ90" s="18" t="s">
        <v>257</v>
      </c>
      <c r="AK90" s="18" t="s">
        <v>92</v>
      </c>
      <c r="AL90" s="18" t="s">
        <v>258</v>
      </c>
      <c r="AM90" s="13"/>
      <c r="AN90" s="13"/>
    </row>
    <row r="91" spans="1:40" ht="180" customHeight="1" x14ac:dyDescent="0.3">
      <c r="A91" s="3" t="s">
        <v>355</v>
      </c>
      <c r="B91" s="11" t="s">
        <v>91</v>
      </c>
      <c r="C91" s="11" t="s">
        <v>54</v>
      </c>
      <c r="D91" s="14">
        <v>2</v>
      </c>
      <c r="E91" s="14">
        <v>1</v>
      </c>
      <c r="F91" s="21" t="s">
        <v>356</v>
      </c>
      <c r="G91" s="5" t="s">
        <v>357</v>
      </c>
      <c r="H91" s="3" t="s">
        <v>132</v>
      </c>
      <c r="I91" s="3" t="s">
        <v>51</v>
      </c>
      <c r="J91" s="24" t="s">
        <v>91</v>
      </c>
      <c r="K91" s="18"/>
      <c r="L91" s="3" t="s">
        <v>358</v>
      </c>
      <c r="M91" s="3" t="s">
        <v>53</v>
      </c>
      <c r="N91" s="18" t="s">
        <v>359</v>
      </c>
      <c r="O91" s="18" t="s">
        <v>360</v>
      </c>
      <c r="P91" s="3" t="s">
        <v>232</v>
      </c>
      <c r="Q91" s="18" t="s">
        <v>361</v>
      </c>
      <c r="R91" s="3" t="s">
        <v>362</v>
      </c>
      <c r="S91" s="18" t="s">
        <v>363</v>
      </c>
      <c r="T91" s="18" t="s">
        <v>364</v>
      </c>
      <c r="U91" s="18" t="s">
        <v>92</v>
      </c>
      <c r="V91" s="18" t="s">
        <v>365</v>
      </c>
      <c r="W91" s="18"/>
      <c r="X91" s="18"/>
      <c r="Y91" s="18" t="s">
        <v>366</v>
      </c>
      <c r="Z91" s="18" t="s">
        <v>367</v>
      </c>
      <c r="AA91" s="18" t="s">
        <v>167</v>
      </c>
      <c r="AB91" s="3" t="s">
        <v>77</v>
      </c>
      <c r="AC91" s="18" t="s">
        <v>368</v>
      </c>
      <c r="AD91" s="18" t="s">
        <v>369</v>
      </c>
      <c r="AE91" s="18" t="s">
        <v>370</v>
      </c>
      <c r="AF91" s="5" t="s">
        <v>371</v>
      </c>
      <c r="AG91" s="5"/>
      <c r="AH91" s="18"/>
      <c r="AI91" s="24" t="s">
        <v>85</v>
      </c>
      <c r="AJ91" s="18" t="s">
        <v>186</v>
      </c>
      <c r="AK91" s="24" t="s">
        <v>92</v>
      </c>
      <c r="AL91" s="18" t="s">
        <v>372</v>
      </c>
      <c r="AM91" s="13"/>
      <c r="AN91" s="13"/>
    </row>
    <row r="92" spans="1:40" s="2" customFormat="1" ht="180" customHeight="1" x14ac:dyDescent="0.3">
      <c r="A92" s="3" t="s">
        <v>477</v>
      </c>
      <c r="B92" s="11" t="s">
        <v>91</v>
      </c>
      <c r="C92" s="11" t="s">
        <v>35</v>
      </c>
      <c r="D92" s="14">
        <v>1</v>
      </c>
      <c r="E92" s="14">
        <v>1</v>
      </c>
      <c r="F92" s="22" t="s">
        <v>478</v>
      </c>
      <c r="G92" s="5" t="s">
        <v>479</v>
      </c>
      <c r="H92" s="3" t="s">
        <v>480</v>
      </c>
      <c r="I92" s="3" t="s">
        <v>51</v>
      </c>
      <c r="J92" s="18" t="s">
        <v>52</v>
      </c>
      <c r="K92" s="18"/>
      <c r="L92" s="3"/>
      <c r="M92" s="5" t="s">
        <v>41</v>
      </c>
      <c r="N92" s="18" t="s">
        <v>481</v>
      </c>
      <c r="O92" s="18" t="s">
        <v>158</v>
      </c>
      <c r="P92" s="3" t="s">
        <v>482</v>
      </c>
      <c r="Q92" s="18" t="s">
        <v>483</v>
      </c>
      <c r="R92" s="3"/>
      <c r="S92" s="18"/>
      <c r="T92" s="18"/>
      <c r="U92" s="18"/>
      <c r="V92" s="18"/>
      <c r="W92" s="18"/>
      <c r="X92" s="5"/>
      <c r="Y92" s="18" t="s">
        <v>166</v>
      </c>
      <c r="Z92" s="18" t="s">
        <v>484</v>
      </c>
      <c r="AA92" s="18" t="s">
        <v>167</v>
      </c>
      <c r="AB92" s="18" t="s">
        <v>485</v>
      </c>
      <c r="AC92" s="18" t="s">
        <v>61</v>
      </c>
      <c r="AD92" s="18" t="s">
        <v>486</v>
      </c>
      <c r="AE92" s="18" t="s">
        <v>486</v>
      </c>
      <c r="AF92" s="23"/>
      <c r="AG92" s="5"/>
      <c r="AH92" s="18"/>
      <c r="AI92" s="24" t="s">
        <v>85</v>
      </c>
      <c r="AJ92" s="18" t="s">
        <v>186</v>
      </c>
      <c r="AK92" s="24" t="s">
        <v>92</v>
      </c>
      <c r="AL92" s="18" t="s">
        <v>487</v>
      </c>
    </row>
    <row r="93" spans="1:40" s="1" customFormat="1" ht="124.2" x14ac:dyDescent="0.3">
      <c r="A93" s="3" t="s">
        <v>259</v>
      </c>
      <c r="B93" s="11" t="s">
        <v>91</v>
      </c>
      <c r="C93" s="11" t="s">
        <v>35</v>
      </c>
      <c r="D93" s="14">
        <v>1</v>
      </c>
      <c r="E93" s="14">
        <v>1</v>
      </c>
      <c r="F93" s="24" t="s">
        <v>260</v>
      </c>
      <c r="G93" s="5" t="s">
        <v>261</v>
      </c>
      <c r="H93" s="3" t="s">
        <v>50</v>
      </c>
      <c r="I93" s="3" t="s">
        <v>51</v>
      </c>
      <c r="J93" s="18" t="s">
        <v>52</v>
      </c>
      <c r="K93" s="18"/>
      <c r="L93" s="18"/>
      <c r="M93" s="3" t="s">
        <v>53</v>
      </c>
      <c r="N93" s="18" t="s">
        <v>262</v>
      </c>
      <c r="O93" s="18" t="s">
        <v>158</v>
      </c>
      <c r="P93" s="3" t="s">
        <v>263</v>
      </c>
      <c r="Q93" s="18" t="s">
        <v>264</v>
      </c>
      <c r="R93" s="18" t="s">
        <v>265</v>
      </c>
      <c r="S93" s="18" t="s">
        <v>266</v>
      </c>
      <c r="T93" s="18" t="s">
        <v>267</v>
      </c>
      <c r="U93" s="18"/>
      <c r="V93" s="18"/>
      <c r="W93" s="18" t="s">
        <v>268</v>
      </c>
      <c r="X93" s="18"/>
      <c r="Y93" s="18" t="s">
        <v>269</v>
      </c>
      <c r="Z93" s="18" t="s">
        <v>270</v>
      </c>
      <c r="AA93" s="18" t="s">
        <v>167</v>
      </c>
      <c r="AB93" s="18" t="s">
        <v>116</v>
      </c>
      <c r="AC93" s="18" t="s">
        <v>61</v>
      </c>
      <c r="AD93" s="18" t="s">
        <v>271</v>
      </c>
      <c r="AE93" s="18" t="s">
        <v>183</v>
      </c>
      <c r="AF93" s="5" t="s">
        <v>272</v>
      </c>
      <c r="AG93" s="18" t="s">
        <v>273</v>
      </c>
      <c r="AH93" s="18" t="s">
        <v>274</v>
      </c>
      <c r="AI93" s="24" t="s">
        <v>91</v>
      </c>
      <c r="AJ93" s="18" t="s">
        <v>275</v>
      </c>
      <c r="AK93" s="18"/>
      <c r="AL93" s="18" t="s">
        <v>276</v>
      </c>
    </row>
    <row r="94" spans="1:40" ht="358.8" x14ac:dyDescent="0.3">
      <c r="A94" s="3" t="s">
        <v>34</v>
      </c>
      <c r="B94" s="11" t="s">
        <v>91</v>
      </c>
      <c r="C94" s="11" t="s">
        <v>35</v>
      </c>
      <c r="D94" s="14">
        <v>3</v>
      </c>
      <c r="E94" s="14">
        <v>3</v>
      </c>
      <c r="F94" s="4" t="s">
        <v>37</v>
      </c>
      <c r="G94" s="3" t="s">
        <v>126</v>
      </c>
      <c r="H94" s="3" t="s">
        <v>38</v>
      </c>
      <c r="I94" s="3" t="s">
        <v>39</v>
      </c>
      <c r="J94" s="11" t="s">
        <v>40</v>
      </c>
      <c r="K94" s="3" t="s">
        <v>1105</v>
      </c>
      <c r="L94" s="3" t="s">
        <v>1106</v>
      </c>
      <c r="M94" s="5" t="s">
        <v>41</v>
      </c>
      <c r="N94" s="3" t="s">
        <v>1107</v>
      </c>
      <c r="O94" s="25" t="s">
        <v>1108</v>
      </c>
      <c r="P94" s="3" t="s">
        <v>42</v>
      </c>
      <c r="Q94" s="39" t="s">
        <v>767</v>
      </c>
      <c r="R94" s="6"/>
      <c r="S94" s="6"/>
      <c r="T94" s="6"/>
      <c r="U94" s="6"/>
      <c r="V94" s="6"/>
      <c r="W94" s="6"/>
      <c r="X94" s="6"/>
      <c r="Y94" s="3" t="s">
        <v>1109</v>
      </c>
      <c r="Z94" s="3" t="s">
        <v>926</v>
      </c>
      <c r="AA94" s="3" t="s">
        <v>44</v>
      </c>
      <c r="AB94" s="3" t="s">
        <v>45</v>
      </c>
      <c r="AC94" s="3" t="s">
        <v>1110</v>
      </c>
      <c r="AD94" s="3" t="s">
        <v>46</v>
      </c>
      <c r="AE94" s="3" t="s">
        <v>47</v>
      </c>
      <c r="AF94" s="3" t="s">
        <v>1111</v>
      </c>
      <c r="AG94" s="3" t="s">
        <v>127</v>
      </c>
      <c r="AH94" s="3" t="s">
        <v>128</v>
      </c>
      <c r="AI94" s="11" t="s">
        <v>85</v>
      </c>
      <c r="AJ94" s="3" t="s">
        <v>86</v>
      </c>
      <c r="AK94" s="3" t="s">
        <v>87</v>
      </c>
      <c r="AL94" s="3" t="s">
        <v>88</v>
      </c>
    </row>
    <row r="95" spans="1:40" ht="151.80000000000001" x14ac:dyDescent="0.3">
      <c r="A95" s="3" t="s">
        <v>34</v>
      </c>
      <c r="B95" s="11"/>
      <c r="C95" s="3" t="s">
        <v>35</v>
      </c>
      <c r="D95" s="11"/>
      <c r="E95" s="11"/>
      <c r="F95" s="4" t="s">
        <v>48</v>
      </c>
      <c r="G95" s="3" t="s">
        <v>49</v>
      </c>
      <c r="H95" s="3" t="s">
        <v>50</v>
      </c>
      <c r="I95" s="3" t="s">
        <v>51</v>
      </c>
      <c r="J95" s="3" t="s">
        <v>52</v>
      </c>
      <c r="K95" s="8"/>
      <c r="L95" s="8"/>
      <c r="M95" s="3" t="s">
        <v>53</v>
      </c>
      <c r="N95" s="3" t="s">
        <v>55</v>
      </c>
      <c r="O95" s="3" t="s">
        <v>56</v>
      </c>
      <c r="P95" s="3" t="s">
        <v>57</v>
      </c>
      <c r="Q95" s="5" t="s">
        <v>73</v>
      </c>
      <c r="R95" s="3" t="s">
        <v>58</v>
      </c>
      <c r="S95" s="3" t="s">
        <v>59</v>
      </c>
      <c r="T95" s="9" t="s">
        <v>162</v>
      </c>
      <c r="U95" s="8"/>
      <c r="V95" s="18" t="s">
        <v>792</v>
      </c>
      <c r="W95" s="18" t="s">
        <v>792</v>
      </c>
      <c r="X95" s="18" t="s">
        <v>792</v>
      </c>
      <c r="Y95" s="18" t="s">
        <v>166</v>
      </c>
      <c r="Z95" s="3" t="s">
        <v>925</v>
      </c>
      <c r="AA95" s="18" t="s">
        <v>792</v>
      </c>
      <c r="AB95" s="3" t="s">
        <v>60</v>
      </c>
      <c r="AC95" s="3" t="s">
        <v>61</v>
      </c>
      <c r="AD95" s="3" t="s">
        <v>62</v>
      </c>
      <c r="AE95" s="18" t="s">
        <v>792</v>
      </c>
      <c r="AF95" s="18" t="s">
        <v>792</v>
      </c>
      <c r="AG95" s="18" t="s">
        <v>792</v>
      </c>
      <c r="AH95" s="18" t="s">
        <v>792</v>
      </c>
      <c r="AI95" s="8"/>
      <c r="AJ95" s="8"/>
      <c r="AK95" s="8"/>
      <c r="AL95" s="8"/>
    </row>
    <row r="96" spans="1:40" ht="300" customHeight="1" x14ac:dyDescent="0.3">
      <c r="A96" s="3" t="s">
        <v>34</v>
      </c>
      <c r="B96" s="11"/>
      <c r="C96" s="11" t="s">
        <v>35</v>
      </c>
      <c r="D96" s="15"/>
      <c r="E96" s="15"/>
      <c r="F96" s="3" t="s">
        <v>67</v>
      </c>
      <c r="G96" s="3" t="s">
        <v>64</v>
      </c>
      <c r="H96" s="3" t="s">
        <v>66</v>
      </c>
      <c r="I96" s="3" t="s">
        <v>51</v>
      </c>
      <c r="J96" s="11" t="s">
        <v>68</v>
      </c>
      <c r="K96" s="3" t="s">
        <v>69</v>
      </c>
      <c r="L96" s="3" t="s">
        <v>70</v>
      </c>
      <c r="M96" s="5" t="s">
        <v>41</v>
      </c>
      <c r="N96" s="3" t="s">
        <v>71</v>
      </c>
      <c r="O96" s="3" t="s">
        <v>72</v>
      </c>
      <c r="P96" s="3" t="s">
        <v>42</v>
      </c>
      <c r="Q96" s="3" t="s">
        <v>74</v>
      </c>
      <c r="R96" s="6"/>
      <c r="S96" s="10"/>
      <c r="T96" s="10"/>
      <c r="U96" s="10"/>
      <c r="V96" s="10"/>
      <c r="W96" s="10"/>
      <c r="X96" s="10"/>
      <c r="Y96" s="3" t="s">
        <v>75</v>
      </c>
      <c r="Z96" s="3" t="s">
        <v>43</v>
      </c>
      <c r="AA96" s="3" t="s">
        <v>76</v>
      </c>
      <c r="AB96" s="3" t="s">
        <v>77</v>
      </c>
      <c r="AC96" s="3" t="s">
        <v>78</v>
      </c>
      <c r="AD96" s="3" t="s">
        <v>79</v>
      </c>
      <c r="AE96" s="39" t="s">
        <v>80</v>
      </c>
      <c r="AF96" s="3" t="s">
        <v>82</v>
      </c>
      <c r="AG96" s="3" t="s">
        <v>83</v>
      </c>
      <c r="AH96" s="3" t="s">
        <v>84</v>
      </c>
      <c r="AI96" s="10"/>
      <c r="AJ96" s="10"/>
      <c r="AK96" s="10"/>
      <c r="AL96" s="10"/>
    </row>
    <row r="97" spans="1:38" ht="19.95" customHeight="1" x14ac:dyDescent="0.3">
      <c r="A97" s="9" t="s">
        <v>1083</v>
      </c>
      <c r="B97" s="11" t="s">
        <v>92</v>
      </c>
      <c r="C97" s="11" t="s">
        <v>35</v>
      </c>
      <c r="D97" s="14">
        <v>1</v>
      </c>
      <c r="E97" s="14">
        <v>0</v>
      </c>
      <c r="F97" s="22"/>
      <c r="G97" s="5"/>
      <c r="H97" s="3"/>
      <c r="I97" s="18"/>
      <c r="J97" s="24"/>
      <c r="K97" s="18"/>
      <c r="L97" s="3"/>
      <c r="M97" s="40"/>
      <c r="N97" s="3"/>
      <c r="O97" s="18"/>
      <c r="P97" s="3"/>
      <c r="Q97" s="18"/>
      <c r="R97" s="3"/>
      <c r="S97" s="3"/>
      <c r="T97" s="18"/>
      <c r="U97" s="18"/>
      <c r="V97" s="18"/>
      <c r="W97" s="3"/>
      <c r="X97" s="3"/>
      <c r="Y97" s="3"/>
      <c r="Z97" s="3"/>
      <c r="AA97" s="18"/>
      <c r="AB97" s="3"/>
      <c r="AC97" s="18"/>
      <c r="AD97" s="18"/>
      <c r="AE97" s="18"/>
      <c r="AF97" s="3"/>
      <c r="AG97" s="18"/>
      <c r="AH97" s="18"/>
      <c r="AI97" s="11"/>
      <c r="AJ97" s="18"/>
      <c r="AK97" s="24"/>
      <c r="AL97" s="18"/>
    </row>
    <row r="100" spans="1:38" x14ac:dyDescent="0.3">
      <c r="D100" s="17">
        <f>SUM(D2:D97)</f>
        <v>172</v>
      </c>
      <c r="E100" s="17">
        <f>SUM(E2:E97)</f>
        <v>76</v>
      </c>
    </row>
    <row r="101" spans="1:38" x14ac:dyDescent="0.3">
      <c r="Z101" s="58"/>
    </row>
    <row r="106" spans="1:38" x14ac:dyDescent="0.3">
      <c r="R106" s="59"/>
      <c r="S106" s="58"/>
      <c r="T106" s="58"/>
    </row>
    <row r="107" spans="1:38" x14ac:dyDescent="0.3">
      <c r="A107" t="s">
        <v>277</v>
      </c>
      <c r="B107" s="12">
        <f>COUNTIF(B2:B97,"Yes")</f>
        <v>45</v>
      </c>
      <c r="L107" t="s">
        <v>1112</v>
      </c>
      <c r="M107" s="52">
        <f>COUNTIF(M2:M97,"a)*")</f>
        <v>25</v>
      </c>
      <c r="R107" s="59"/>
      <c r="S107" s="58"/>
      <c r="T107" s="58"/>
    </row>
    <row r="108" spans="1:38" x14ac:dyDescent="0.3">
      <c r="A108" t="s">
        <v>278</v>
      </c>
      <c r="B108" s="12">
        <f>COUNTIF(B2:B97,"No")</f>
        <v>26</v>
      </c>
      <c r="L108" t="s">
        <v>1113</v>
      </c>
      <c r="M108" s="52">
        <f>COUNTIF(M2:M97,"b)*")</f>
        <v>4</v>
      </c>
      <c r="R108" s="59"/>
      <c r="S108" s="58"/>
      <c r="T108" s="58"/>
    </row>
    <row r="109" spans="1:38" x14ac:dyDescent="0.3">
      <c r="A109" t="s">
        <v>864</v>
      </c>
      <c r="B109" s="12">
        <f>B107+B108</f>
        <v>71</v>
      </c>
      <c r="L109" t="s">
        <v>1114</v>
      </c>
      <c r="M109" s="52">
        <f>COUNTIF(M2:M97,"c)*")</f>
        <v>47</v>
      </c>
      <c r="R109" s="59"/>
      <c r="S109" s="58"/>
      <c r="T109" s="58"/>
    </row>
    <row r="110" spans="1:38" x14ac:dyDescent="0.3">
      <c r="M110" s="52"/>
      <c r="R110" s="59"/>
      <c r="S110" s="58"/>
      <c r="T110" s="58"/>
    </row>
    <row r="111" spans="1:38" x14ac:dyDescent="0.3">
      <c r="A111" t="s">
        <v>1116</v>
      </c>
      <c r="B111" s="43">
        <f>D100</f>
        <v>172</v>
      </c>
      <c r="R111" s="59"/>
      <c r="S111" s="58"/>
      <c r="T111" s="58"/>
    </row>
    <row r="112" spans="1:38" x14ac:dyDescent="0.3">
      <c r="A112" t="s">
        <v>865</v>
      </c>
      <c r="B112" s="43">
        <f>E100</f>
        <v>76</v>
      </c>
      <c r="R112" s="59"/>
      <c r="S112" s="58"/>
      <c r="T112" s="58"/>
    </row>
    <row r="113" spans="1:20" x14ac:dyDescent="0.3">
      <c r="A113" t="s">
        <v>551</v>
      </c>
      <c r="R113" s="59"/>
      <c r="S113" s="58"/>
      <c r="T113" s="58"/>
    </row>
    <row r="114" spans="1:20" x14ac:dyDescent="0.3">
      <c r="A114" s="57" t="s">
        <v>317</v>
      </c>
      <c r="C114">
        <f>COUNTIF(C2:C97,"Australia")</f>
        <v>2</v>
      </c>
      <c r="R114" s="59"/>
      <c r="S114" s="58"/>
      <c r="T114" s="58"/>
    </row>
    <row r="115" spans="1:20" x14ac:dyDescent="0.3">
      <c r="A115" s="57" t="s">
        <v>638</v>
      </c>
      <c r="C115">
        <f>COUNTIF(C2:C97,"Canada")</f>
        <v>3</v>
      </c>
      <c r="R115" s="59"/>
      <c r="S115" s="58"/>
      <c r="T115" s="58"/>
    </row>
    <row r="116" spans="1:20" x14ac:dyDescent="0.3">
      <c r="A116" s="57" t="s">
        <v>533</v>
      </c>
      <c r="C116">
        <f>COUNTIF(C2:C97,"Czech Republic")</f>
        <v>2</v>
      </c>
      <c r="R116" s="59"/>
      <c r="S116" s="58"/>
      <c r="T116" s="58"/>
    </row>
    <row r="117" spans="1:20" x14ac:dyDescent="0.3">
      <c r="A117" s="57" t="s">
        <v>969</v>
      </c>
      <c r="C117">
        <f>COUNTIF(C2:C97,"France")</f>
        <v>1</v>
      </c>
      <c r="R117" s="59"/>
      <c r="S117" s="58"/>
      <c r="T117" s="58"/>
    </row>
    <row r="118" spans="1:20" x14ac:dyDescent="0.3">
      <c r="A118" s="57" t="s">
        <v>95</v>
      </c>
      <c r="C118">
        <f>COUNTIF(C2:C97,"Germany")</f>
        <v>3</v>
      </c>
      <c r="R118" s="59"/>
      <c r="S118" s="58"/>
      <c r="T118" s="58"/>
    </row>
    <row r="119" spans="1:20" x14ac:dyDescent="0.3">
      <c r="A119" s="57" t="s">
        <v>93</v>
      </c>
      <c r="C119">
        <f>COUNTIF(C2:C97,"Ireland")</f>
        <v>2</v>
      </c>
      <c r="R119" s="59"/>
      <c r="S119" s="58"/>
      <c r="T119" s="58"/>
    </row>
    <row r="120" spans="1:20" x14ac:dyDescent="0.3">
      <c r="A120" s="57" t="s">
        <v>803</v>
      </c>
      <c r="C120">
        <f>COUNTIF(C2:C97,"Italy")</f>
        <v>1</v>
      </c>
      <c r="R120" s="59"/>
      <c r="S120" s="58"/>
      <c r="T120" s="58"/>
    </row>
    <row r="121" spans="1:20" x14ac:dyDescent="0.3">
      <c r="A121" s="57" t="s">
        <v>388</v>
      </c>
      <c r="C121">
        <f>COUNTIF(C3:C98,"The Netherlands")</f>
        <v>7</v>
      </c>
      <c r="R121" s="59"/>
      <c r="S121" s="58"/>
      <c r="T121" s="58"/>
    </row>
    <row r="122" spans="1:20" x14ac:dyDescent="0.3">
      <c r="A122" s="57" t="s">
        <v>99</v>
      </c>
      <c r="C122">
        <f>COUNTIF(C2:C97,"Norway")</f>
        <v>7</v>
      </c>
      <c r="R122" s="59"/>
      <c r="S122" s="58"/>
      <c r="T122" s="58"/>
    </row>
    <row r="123" spans="1:20" x14ac:dyDescent="0.3">
      <c r="A123" s="57" t="s">
        <v>744</v>
      </c>
      <c r="C123">
        <f>COUNTIF(C2:C97,"Singapore")</f>
        <v>2</v>
      </c>
      <c r="R123" s="59"/>
      <c r="S123" s="58"/>
      <c r="T123" s="58"/>
    </row>
    <row r="124" spans="1:20" x14ac:dyDescent="0.3">
      <c r="A124" s="57" t="s">
        <v>907</v>
      </c>
      <c r="C124">
        <f>COUNTIF(C2:C97,"South Korea")</f>
        <v>1</v>
      </c>
      <c r="R124" s="59"/>
      <c r="S124" s="58"/>
      <c r="T124" s="58"/>
    </row>
    <row r="125" spans="1:20" x14ac:dyDescent="0.3">
      <c r="A125" s="57" t="s">
        <v>494</v>
      </c>
      <c r="C125">
        <f>COUNTIF(C2:C97,"Spain")</f>
        <v>1</v>
      </c>
      <c r="R125" s="59"/>
      <c r="S125" s="58"/>
      <c r="T125" s="58"/>
    </row>
    <row r="126" spans="1:20" x14ac:dyDescent="0.3">
      <c r="A126" s="57" t="s">
        <v>716</v>
      </c>
      <c r="C126">
        <f>COUNTIF(C2:C97,"Switzerland")</f>
        <v>1</v>
      </c>
      <c r="R126" s="59"/>
      <c r="S126" s="58"/>
      <c r="T126" s="58"/>
    </row>
    <row r="127" spans="1:20" x14ac:dyDescent="0.3">
      <c r="A127" s="57" t="s">
        <v>54</v>
      </c>
      <c r="C127">
        <f>COUNTIF(C2:C97,"UK")</f>
        <v>12</v>
      </c>
      <c r="Q127" s="58"/>
      <c r="R127" s="59"/>
      <c r="S127" s="58"/>
      <c r="T127" s="58"/>
    </row>
    <row r="128" spans="1:20" x14ac:dyDescent="0.3">
      <c r="A128" s="57" t="s">
        <v>35</v>
      </c>
      <c r="C128">
        <f>COUNTIF(C2:C97,"USA")</f>
        <v>51</v>
      </c>
      <c r="Q128" s="58"/>
      <c r="R128" s="59"/>
      <c r="S128" s="58"/>
      <c r="T128" s="58"/>
    </row>
    <row r="129" spans="2:4" x14ac:dyDescent="0.3">
      <c r="B129" s="58"/>
      <c r="C129" s="66"/>
      <c r="D129" s="58"/>
    </row>
    <row r="130" spans="2:4" x14ac:dyDescent="0.3">
      <c r="B130" s="67"/>
      <c r="C130" s="66"/>
      <c r="D130" s="58"/>
    </row>
    <row r="131" spans="2:4" x14ac:dyDescent="0.3">
      <c r="B131" s="58"/>
      <c r="C131" s="66"/>
      <c r="D131" s="58"/>
    </row>
    <row r="132" spans="2:4" x14ac:dyDescent="0.3">
      <c r="B132" s="68"/>
      <c r="C132" s="66"/>
      <c r="D132" s="58"/>
    </row>
    <row r="133" spans="2:4" x14ac:dyDescent="0.3">
      <c r="B133" s="68"/>
      <c r="C133" s="66"/>
      <c r="D133" s="58"/>
    </row>
    <row r="134" spans="2:4" x14ac:dyDescent="0.3">
      <c r="B134" s="68"/>
      <c r="C134" s="66"/>
      <c r="D134" s="58"/>
    </row>
    <row r="135" spans="2:4" x14ac:dyDescent="0.3">
      <c r="B135" s="68"/>
      <c r="C135" s="66"/>
      <c r="D135" s="58"/>
    </row>
    <row r="136" spans="2:4" x14ac:dyDescent="0.3">
      <c r="B136" s="68"/>
      <c r="C136" s="66"/>
      <c r="D136" s="58"/>
    </row>
    <row r="137" spans="2:4" x14ac:dyDescent="0.3">
      <c r="B137" s="68"/>
      <c r="C137" s="66"/>
      <c r="D137" s="58"/>
    </row>
    <row r="138" spans="2:4" x14ac:dyDescent="0.3">
      <c r="B138" s="68"/>
      <c r="C138" s="66"/>
      <c r="D138" s="58"/>
    </row>
    <row r="139" spans="2:4" x14ac:dyDescent="0.3">
      <c r="B139" s="68"/>
      <c r="C139" s="66"/>
      <c r="D139" s="58"/>
    </row>
    <row r="140" spans="2:4" x14ac:dyDescent="0.3">
      <c r="B140" s="68"/>
      <c r="C140" s="66"/>
      <c r="D140" s="58"/>
    </row>
    <row r="141" spans="2:4" x14ac:dyDescent="0.3">
      <c r="B141" s="68"/>
      <c r="C141" s="66"/>
      <c r="D141" s="58"/>
    </row>
    <row r="142" spans="2:4" x14ac:dyDescent="0.3">
      <c r="B142" s="68"/>
      <c r="C142" s="66"/>
      <c r="D142" s="58"/>
    </row>
    <row r="143" spans="2:4" x14ac:dyDescent="0.3">
      <c r="B143" s="68"/>
      <c r="C143" s="66"/>
      <c r="D143" s="58"/>
    </row>
    <row r="144" spans="2:4" x14ac:dyDescent="0.3">
      <c r="B144" s="68"/>
      <c r="C144" s="66"/>
      <c r="D144" s="58"/>
    </row>
    <row r="145" spans="2:4" x14ac:dyDescent="0.3">
      <c r="B145" s="68"/>
      <c r="C145" s="66"/>
      <c r="D145" s="58"/>
    </row>
    <row r="146" spans="2:4" x14ac:dyDescent="0.3">
      <c r="B146" s="68"/>
      <c r="C146" s="66"/>
      <c r="D146" s="58"/>
    </row>
    <row r="147" spans="2:4" x14ac:dyDescent="0.3">
      <c r="B147" s="68"/>
      <c r="C147" s="66"/>
      <c r="D147" s="58"/>
    </row>
    <row r="148" spans="2:4" x14ac:dyDescent="0.3">
      <c r="B148" s="68"/>
      <c r="C148" s="66"/>
      <c r="D148" s="58"/>
    </row>
    <row r="149" spans="2:4" x14ac:dyDescent="0.3">
      <c r="B149" s="68"/>
      <c r="C149" s="66"/>
      <c r="D149" s="58"/>
    </row>
    <row r="150" spans="2:4" x14ac:dyDescent="0.3">
      <c r="B150" s="68"/>
      <c r="C150" s="66"/>
      <c r="D150" s="58"/>
    </row>
    <row r="151" spans="2:4" x14ac:dyDescent="0.3">
      <c r="B151" s="68"/>
      <c r="C151" s="66"/>
      <c r="D151" s="58"/>
    </row>
    <row r="152" spans="2:4" x14ac:dyDescent="0.3">
      <c r="B152" s="68"/>
      <c r="C152" s="66"/>
      <c r="D152" s="58"/>
    </row>
    <row r="153" spans="2:4" x14ac:dyDescent="0.3">
      <c r="B153" s="68"/>
      <c r="C153" s="66"/>
      <c r="D153" s="58"/>
    </row>
    <row r="154" spans="2:4" x14ac:dyDescent="0.3">
      <c r="B154" s="68"/>
      <c r="C154" s="66"/>
      <c r="D154" s="58"/>
    </row>
    <row r="155" spans="2:4" x14ac:dyDescent="0.3">
      <c r="B155" s="68"/>
      <c r="C155" s="66"/>
      <c r="D155" s="58"/>
    </row>
    <row r="156" spans="2:4" x14ac:dyDescent="0.3">
      <c r="B156" s="68"/>
      <c r="C156" s="66"/>
      <c r="D156" s="58"/>
    </row>
    <row r="157" spans="2:4" x14ac:dyDescent="0.3">
      <c r="B157" s="68"/>
      <c r="C157" s="66"/>
      <c r="D157" s="58"/>
    </row>
    <row r="158" spans="2:4" x14ac:dyDescent="0.3">
      <c r="B158" s="68"/>
      <c r="C158" s="66"/>
      <c r="D158" s="58"/>
    </row>
    <row r="159" spans="2:4" x14ac:dyDescent="0.3">
      <c r="B159" s="68"/>
      <c r="C159" s="66"/>
      <c r="D159" s="58"/>
    </row>
    <row r="160" spans="2:4" x14ac:dyDescent="0.3">
      <c r="B160" s="68"/>
      <c r="C160" s="66"/>
      <c r="D160" s="58"/>
    </row>
    <row r="161" spans="2:4" x14ac:dyDescent="0.3">
      <c r="B161" s="68"/>
      <c r="C161" s="66"/>
      <c r="D161" s="58"/>
    </row>
    <row r="162" spans="2:4" x14ac:dyDescent="0.3">
      <c r="B162" s="68"/>
      <c r="C162" s="66"/>
      <c r="D162" s="58"/>
    </row>
    <row r="163" spans="2:4" x14ac:dyDescent="0.3">
      <c r="B163" s="68"/>
      <c r="C163" s="66"/>
      <c r="D163" s="58"/>
    </row>
    <row r="164" spans="2:4" x14ac:dyDescent="0.3">
      <c r="B164" s="68"/>
      <c r="C164" s="66"/>
      <c r="D164" s="58"/>
    </row>
    <row r="165" spans="2:4" x14ac:dyDescent="0.3">
      <c r="B165" s="68"/>
      <c r="C165" s="66"/>
      <c r="D165" s="58"/>
    </row>
    <row r="166" spans="2:4" x14ac:dyDescent="0.3">
      <c r="B166" s="68"/>
      <c r="C166" s="66"/>
      <c r="D166" s="58"/>
    </row>
    <row r="167" spans="2:4" x14ac:dyDescent="0.3">
      <c r="B167" s="68"/>
      <c r="C167" s="66"/>
      <c r="D167" s="58"/>
    </row>
    <row r="168" spans="2:4" x14ac:dyDescent="0.3">
      <c r="B168" s="68"/>
      <c r="C168" s="66"/>
      <c r="D168" s="58"/>
    </row>
    <row r="169" spans="2:4" x14ac:dyDescent="0.3">
      <c r="B169" s="68"/>
      <c r="C169" s="66"/>
      <c r="D169" s="58"/>
    </row>
    <row r="170" spans="2:4" x14ac:dyDescent="0.3">
      <c r="B170" s="69"/>
      <c r="C170" s="66"/>
      <c r="D170" s="58"/>
    </row>
    <row r="171" spans="2:4" x14ac:dyDescent="0.3">
      <c r="B171" s="68"/>
      <c r="C171" s="66"/>
      <c r="D171" s="58"/>
    </row>
    <row r="172" spans="2:4" x14ac:dyDescent="0.3">
      <c r="B172" s="68"/>
      <c r="C172" s="66"/>
      <c r="D172" s="58"/>
    </row>
    <row r="173" spans="2:4" x14ac:dyDescent="0.3">
      <c r="B173" s="68"/>
      <c r="C173" s="66"/>
      <c r="D173" s="58"/>
    </row>
    <row r="174" spans="2:4" x14ac:dyDescent="0.3">
      <c r="B174" s="68"/>
      <c r="C174" s="66"/>
      <c r="D174" s="58"/>
    </row>
    <row r="175" spans="2:4" x14ac:dyDescent="0.3">
      <c r="B175" s="68"/>
      <c r="C175" s="66"/>
      <c r="D175" s="58"/>
    </row>
    <row r="176" spans="2:4" x14ac:dyDescent="0.3">
      <c r="B176" s="68"/>
      <c r="C176" s="66"/>
      <c r="D176" s="58"/>
    </row>
  </sheetData>
  <autoFilter ref="A1:AL97" xr:uid="{00000000-0009-0000-0000-000004000000}">
    <sortState ref="A2:AP90">
      <sortCondition ref="A2:A90"/>
    </sortState>
  </autoFilter>
  <sortState ref="R100:S119">
    <sortCondition descending="1" ref="S122:S141"/>
  </sortState>
  <hyperlinks>
    <hyperlink ref="F94" r:id="rId1" xr:uid="{00000000-0004-0000-0400-000000000000}"/>
    <hyperlink ref="F95" r:id="rId2" xr:uid="{00000000-0004-0000-0400-000001000000}"/>
    <hyperlink ref="F84" r:id="rId3" xr:uid="{00000000-0004-0000-0400-000002000000}"/>
    <hyperlink ref="F3" r:id="rId4" xr:uid="{00000000-0004-0000-0400-000003000000}"/>
    <hyperlink ref="F5" r:id="rId5" xr:uid="{00000000-0004-0000-0400-000004000000}"/>
    <hyperlink ref="F45" r:id="rId6" xr:uid="{00000000-0004-0000-0400-000005000000}"/>
    <hyperlink ref="F46" r:id="rId7" xr:uid="{00000000-0004-0000-0400-000006000000}"/>
    <hyperlink ref="F47" r:id="rId8" xr:uid="{00000000-0004-0000-0400-000007000000}"/>
    <hyperlink ref="F90" r:id="rId9" xr:uid="{00000000-0004-0000-0400-000008000000}"/>
    <hyperlink ref="F43" r:id="rId10" xr:uid="{00000000-0004-0000-0400-000009000000}"/>
    <hyperlink ref="F58" r:id="rId11" xr:uid="{00000000-0004-0000-0400-00000A000000}"/>
    <hyperlink ref="F91" r:id="rId12" xr:uid="{00000000-0004-0000-0400-00000B000000}"/>
    <hyperlink ref="F24" r:id="rId13" xr:uid="{00000000-0004-0000-0400-00000C000000}"/>
    <hyperlink ref="AK24" r:id="rId14" xr:uid="{00000000-0004-0000-0400-00000D000000}"/>
    <hyperlink ref="F35" r:id="rId15" xr:uid="{00000000-0004-0000-0400-00000E000000}"/>
    <hyperlink ref="F36" r:id="rId16" xr:uid="{00000000-0004-0000-0400-00000F000000}"/>
    <hyperlink ref="F78" r:id="rId17" xr:uid="{00000000-0004-0000-0400-000010000000}"/>
    <hyperlink ref="F92" r:id="rId18" xr:uid="{00000000-0004-0000-0400-000011000000}"/>
    <hyperlink ref="F30" r:id="rId19" xr:uid="{00000000-0004-0000-0400-000012000000}"/>
    <hyperlink ref="AF30" r:id="rId20" xr:uid="{00000000-0004-0000-0400-000013000000}"/>
    <hyperlink ref="F28" r:id="rId21" xr:uid="{00000000-0004-0000-0400-000014000000}"/>
    <hyperlink ref="F18" r:id="rId22" location="home;lang=en" xr:uid="{00000000-0004-0000-0400-000015000000}"/>
    <hyperlink ref="F31" r:id="rId23" xr:uid="{00000000-0004-0000-0400-000016000000}"/>
    <hyperlink ref="F32" r:id="rId24" xr:uid="{00000000-0004-0000-0400-000017000000}"/>
    <hyperlink ref="F10" r:id="rId25" xr:uid="{00000000-0004-0000-0400-000018000000}"/>
    <hyperlink ref="F6" r:id="rId26" xr:uid="{00000000-0004-0000-0400-000019000000}"/>
    <hyperlink ref="F81" r:id="rId27" xr:uid="{00000000-0004-0000-0400-00001A000000}"/>
    <hyperlink ref="F69" r:id="rId28" xr:uid="{00000000-0004-0000-0400-00001B000000}"/>
    <hyperlink ref="F38" r:id="rId29" xr:uid="{00000000-0004-0000-0400-00001C000000}"/>
    <hyperlink ref="F19" r:id="rId30" xr:uid="{00000000-0004-0000-0400-00001D000000}"/>
    <hyperlink ref="F20" r:id="rId31" xr:uid="{00000000-0004-0000-0400-00001E000000}"/>
    <hyperlink ref="F8" r:id="rId32" xr:uid="{00000000-0004-0000-0400-00001F000000}"/>
    <hyperlink ref="F21" r:id="rId33" xr:uid="{00000000-0004-0000-0400-000020000000}"/>
    <hyperlink ref="F76" r:id="rId34" xr:uid="{00000000-0004-0000-0400-000021000000}"/>
    <hyperlink ref="F63" r:id="rId35" xr:uid="{00000000-0004-0000-0400-000022000000}"/>
    <hyperlink ref="F67" r:id="rId36" xr:uid="{00000000-0004-0000-0400-000023000000}"/>
    <hyperlink ref="F79" r:id="rId37" xr:uid="{00000000-0004-0000-0400-000024000000}"/>
    <hyperlink ref="F55" r:id="rId38" xr:uid="{00000000-0004-0000-0400-000025000000}"/>
    <hyperlink ref="F56" r:id="rId39" xr:uid="{00000000-0004-0000-0400-000026000000}"/>
    <hyperlink ref="F57" r:id="rId40" xr:uid="{00000000-0004-0000-0400-000027000000}"/>
    <hyperlink ref="F48" r:id="rId41" xr:uid="{00000000-0004-0000-0400-000028000000}"/>
    <hyperlink ref="F49" r:id="rId42" xr:uid="{00000000-0004-0000-0400-000029000000}"/>
    <hyperlink ref="F51" r:id="rId43" xr:uid="{00000000-0004-0000-0400-00002A000000}"/>
    <hyperlink ref="F52" r:id="rId44" xr:uid="{00000000-0004-0000-0400-00002B000000}"/>
    <hyperlink ref="F50" r:id="rId45" xr:uid="{00000000-0004-0000-0400-00002C000000}"/>
    <hyperlink ref="F60" r:id="rId46" xr:uid="{00000000-0004-0000-0400-00002D000000}"/>
    <hyperlink ref="F75" r:id="rId47" xr:uid="{00000000-0004-0000-0400-00002E000000}"/>
  </hyperlinks>
  <printOptions gridLines="1"/>
  <pageMargins left="0" right="0" top="0.75" bottom="0" header="0.3" footer="0"/>
  <pageSetup scale="80" orientation="landscape" horizontalDpi="300" verticalDpi="300" r:id="rId48"/>
  <headerFooter>
    <oddHeader>&amp;CResponses to Linked Data Survey
(7 July - 15 August 2014)</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7"/>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RowHeight="14.4" x14ac:dyDescent="0.3"/>
  <cols>
    <col min="1" max="1" width="30.6640625" customWidth="1"/>
    <col min="2" max="2" width="10.6640625" customWidth="1"/>
    <col min="3" max="3" width="12.6640625" customWidth="1"/>
    <col min="4" max="6" width="25.6640625" customWidth="1"/>
  </cols>
  <sheetData>
    <row r="1" spans="1:6" ht="129.6" customHeight="1" x14ac:dyDescent="0.3">
      <c r="A1" s="55" t="s">
        <v>0</v>
      </c>
      <c r="B1" s="55" t="s">
        <v>1</v>
      </c>
      <c r="C1" s="56" t="s">
        <v>30</v>
      </c>
      <c r="D1" s="56" t="s">
        <v>31</v>
      </c>
      <c r="E1" s="56" t="s">
        <v>32</v>
      </c>
      <c r="F1" s="56" t="s">
        <v>33</v>
      </c>
    </row>
    <row r="2" spans="1:6" ht="45" customHeight="1" x14ac:dyDescent="0.3">
      <c r="A2" s="16" t="s">
        <v>488</v>
      </c>
      <c r="B2" s="16" t="s">
        <v>35</v>
      </c>
      <c r="C2" s="28" t="s">
        <v>85</v>
      </c>
      <c r="D2" s="3" t="s">
        <v>86</v>
      </c>
      <c r="E2" s="16" t="s">
        <v>489</v>
      </c>
      <c r="F2" s="10"/>
    </row>
    <row r="3" spans="1:6" ht="45" customHeight="1" x14ac:dyDescent="0.3">
      <c r="A3" s="28" t="s">
        <v>736</v>
      </c>
      <c r="B3" s="16" t="s">
        <v>35</v>
      </c>
      <c r="C3" s="28" t="s">
        <v>453</v>
      </c>
      <c r="D3" s="18" t="s">
        <v>257</v>
      </c>
      <c r="E3" s="28" t="s">
        <v>92</v>
      </c>
      <c r="F3" s="6"/>
    </row>
    <row r="4" spans="1:6" ht="124.2" x14ac:dyDescent="0.3">
      <c r="A4" s="28" t="s">
        <v>657</v>
      </c>
      <c r="B4" s="16" t="s">
        <v>35</v>
      </c>
      <c r="C4" s="28" t="s">
        <v>85</v>
      </c>
      <c r="D4" s="18" t="s">
        <v>257</v>
      </c>
      <c r="E4" s="18" t="s">
        <v>658</v>
      </c>
      <c r="F4" s="3" t="s">
        <v>659</v>
      </c>
    </row>
    <row r="5" spans="1:6" ht="45" customHeight="1" x14ac:dyDescent="0.3">
      <c r="A5" s="24" t="s">
        <v>835</v>
      </c>
      <c r="B5" s="28" t="s">
        <v>494</v>
      </c>
      <c r="C5" s="28" t="s">
        <v>453</v>
      </c>
      <c r="D5" s="18" t="s">
        <v>257</v>
      </c>
      <c r="E5" s="28" t="s">
        <v>92</v>
      </c>
      <c r="F5" s="28" t="s">
        <v>836</v>
      </c>
    </row>
    <row r="6" spans="1:6" ht="45" customHeight="1" x14ac:dyDescent="0.3">
      <c r="A6" s="28" t="s">
        <v>737</v>
      </c>
      <c r="B6" s="16" t="s">
        <v>35</v>
      </c>
      <c r="C6" s="28" t="s">
        <v>85</v>
      </c>
      <c r="D6" s="18" t="s">
        <v>257</v>
      </c>
      <c r="E6" s="28" t="s">
        <v>92</v>
      </c>
      <c r="F6" s="3" t="s">
        <v>738</v>
      </c>
    </row>
    <row r="7" spans="1:6" ht="45" customHeight="1" x14ac:dyDescent="0.3">
      <c r="A7" s="28" t="s">
        <v>553</v>
      </c>
      <c r="B7" s="16" t="s">
        <v>35</v>
      </c>
      <c r="C7" s="28" t="s">
        <v>91</v>
      </c>
      <c r="D7" s="18" t="s">
        <v>257</v>
      </c>
      <c r="E7" s="28" t="s">
        <v>92</v>
      </c>
      <c r="F7" s="10"/>
    </row>
    <row r="8" spans="1:6" ht="55.2" x14ac:dyDescent="0.3">
      <c r="A8" s="16" t="s">
        <v>353</v>
      </c>
      <c r="B8" s="16" t="s">
        <v>35</v>
      </c>
      <c r="C8" s="16" t="s">
        <v>85</v>
      </c>
      <c r="D8" s="3" t="s">
        <v>86</v>
      </c>
      <c r="E8" s="16" t="s">
        <v>92</v>
      </c>
      <c r="F8" s="37" t="s">
        <v>354</v>
      </c>
    </row>
    <row r="9" spans="1:6" ht="45" customHeight="1" x14ac:dyDescent="0.3">
      <c r="A9" s="28" t="s">
        <v>735</v>
      </c>
      <c r="B9" s="16" t="s">
        <v>35</v>
      </c>
      <c r="C9" s="28" t="s">
        <v>453</v>
      </c>
      <c r="D9" s="18" t="s">
        <v>257</v>
      </c>
      <c r="E9" s="28" t="s">
        <v>92</v>
      </c>
      <c r="F9" s="6"/>
    </row>
    <row r="10" spans="1:6" ht="45" customHeight="1" x14ac:dyDescent="0.3">
      <c r="A10" s="28" t="s">
        <v>635</v>
      </c>
      <c r="B10" s="16" t="s">
        <v>35</v>
      </c>
      <c r="C10" s="28" t="s">
        <v>91</v>
      </c>
      <c r="D10" s="18" t="s">
        <v>275</v>
      </c>
      <c r="E10" s="28" t="s">
        <v>636</v>
      </c>
      <c r="F10" s="28" t="s">
        <v>258</v>
      </c>
    </row>
    <row r="11" spans="1:6" ht="45" customHeight="1" x14ac:dyDescent="0.3">
      <c r="A11" s="24" t="s">
        <v>740</v>
      </c>
      <c r="B11" s="28" t="s">
        <v>35</v>
      </c>
      <c r="C11" s="28" t="s">
        <v>85</v>
      </c>
      <c r="D11" s="3" t="s">
        <v>86</v>
      </c>
      <c r="E11" s="28" t="s">
        <v>92</v>
      </c>
      <c r="F11" s="28" t="s">
        <v>741</v>
      </c>
    </row>
    <row r="12" spans="1:6" ht="45" customHeight="1" x14ac:dyDescent="0.3">
      <c r="A12" s="28" t="s">
        <v>556</v>
      </c>
      <c r="B12" s="16" t="s">
        <v>35</v>
      </c>
      <c r="C12" s="16" t="s">
        <v>92</v>
      </c>
      <c r="D12" s="18" t="s">
        <v>257</v>
      </c>
      <c r="E12" s="28" t="s">
        <v>92</v>
      </c>
      <c r="F12" s="28" t="s">
        <v>210</v>
      </c>
    </row>
    <row r="13" spans="1:6" ht="45" customHeight="1" x14ac:dyDescent="0.3">
      <c r="A13" s="28" t="s">
        <v>729</v>
      </c>
      <c r="B13" s="16" t="s">
        <v>35</v>
      </c>
      <c r="C13" s="28" t="s">
        <v>85</v>
      </c>
      <c r="D13" s="18" t="s">
        <v>257</v>
      </c>
      <c r="E13" s="28" t="s">
        <v>92</v>
      </c>
      <c r="F13" s="6"/>
    </row>
    <row r="14" spans="1:6" ht="45" customHeight="1" x14ac:dyDescent="0.3">
      <c r="A14" s="28" t="s">
        <v>557</v>
      </c>
      <c r="B14" s="16" t="s">
        <v>35</v>
      </c>
      <c r="C14" s="28" t="s">
        <v>85</v>
      </c>
      <c r="D14" s="3" t="s">
        <v>86</v>
      </c>
      <c r="E14" s="28" t="s">
        <v>92</v>
      </c>
      <c r="F14" s="10"/>
    </row>
    <row r="15" spans="1:6" ht="100.2" customHeight="1" x14ac:dyDescent="0.3">
      <c r="A15" s="24" t="s">
        <v>819</v>
      </c>
      <c r="B15" s="28" t="s">
        <v>35</v>
      </c>
      <c r="C15" s="28" t="s">
        <v>85</v>
      </c>
      <c r="D15" s="3" t="s">
        <v>86</v>
      </c>
      <c r="E15" s="28" t="s">
        <v>92</v>
      </c>
      <c r="F15" s="28" t="s">
        <v>820</v>
      </c>
    </row>
    <row r="16" spans="1:6" ht="41.4" x14ac:dyDescent="0.3">
      <c r="A16" s="28" t="s">
        <v>591</v>
      </c>
      <c r="B16" s="16" t="s">
        <v>35</v>
      </c>
      <c r="C16" s="28" t="s">
        <v>85</v>
      </c>
      <c r="D16" s="18" t="s">
        <v>257</v>
      </c>
      <c r="E16" s="28" t="s">
        <v>92</v>
      </c>
      <c r="F16" s="18" t="s">
        <v>592</v>
      </c>
    </row>
    <row r="17" spans="1:6" ht="55.2" x14ac:dyDescent="0.3">
      <c r="A17" s="24" t="s">
        <v>633</v>
      </c>
      <c r="B17" s="16" t="s">
        <v>35</v>
      </c>
      <c r="C17" s="28" t="s">
        <v>85</v>
      </c>
      <c r="D17" s="3" t="s">
        <v>86</v>
      </c>
      <c r="E17" s="28" t="s">
        <v>92</v>
      </c>
      <c r="F17" s="28" t="s">
        <v>634</v>
      </c>
    </row>
    <row r="18" spans="1:6" ht="55.2" x14ac:dyDescent="0.3">
      <c r="A18" s="16" t="s">
        <v>490</v>
      </c>
      <c r="B18" s="16" t="s">
        <v>35</v>
      </c>
      <c r="C18" s="28" t="s">
        <v>91</v>
      </c>
      <c r="D18" s="3" t="s">
        <v>86</v>
      </c>
      <c r="E18" s="28" t="s">
        <v>92</v>
      </c>
      <c r="F18" s="10"/>
    </row>
    <row r="19" spans="1:6" ht="41.4" x14ac:dyDescent="0.3">
      <c r="A19" s="24" t="s">
        <v>742</v>
      </c>
      <c r="B19" s="28" t="s">
        <v>35</v>
      </c>
      <c r="C19" s="28" t="s">
        <v>85</v>
      </c>
      <c r="D19" s="18" t="s">
        <v>257</v>
      </c>
      <c r="E19" s="28" t="s">
        <v>92</v>
      </c>
      <c r="F19" s="28"/>
    </row>
    <row r="20" spans="1:6" ht="41.4" x14ac:dyDescent="0.3">
      <c r="A20" s="28" t="s">
        <v>660</v>
      </c>
      <c r="B20" s="28" t="s">
        <v>661</v>
      </c>
      <c r="C20" s="28" t="s">
        <v>85</v>
      </c>
      <c r="D20" s="18" t="s">
        <v>257</v>
      </c>
      <c r="E20" s="28" t="s">
        <v>92</v>
      </c>
      <c r="F20" s="28" t="s">
        <v>662</v>
      </c>
    </row>
    <row r="21" spans="1:6" ht="55.2" x14ac:dyDescent="0.3">
      <c r="A21" s="16" t="s">
        <v>96</v>
      </c>
      <c r="B21" s="16" t="s">
        <v>97</v>
      </c>
      <c r="C21" s="16" t="s">
        <v>91</v>
      </c>
      <c r="D21" s="3" t="s">
        <v>86</v>
      </c>
      <c r="E21" s="16" t="s">
        <v>92</v>
      </c>
      <c r="F21" s="8"/>
    </row>
    <row r="22" spans="1:6" ht="55.2" x14ac:dyDescent="0.3">
      <c r="A22" s="28" t="s">
        <v>580</v>
      </c>
      <c r="B22" s="16" t="s">
        <v>35</v>
      </c>
      <c r="C22" s="28" t="s">
        <v>91</v>
      </c>
      <c r="D22" s="3" t="s">
        <v>86</v>
      </c>
      <c r="E22" s="28" t="s">
        <v>92</v>
      </c>
      <c r="F22" s="10"/>
    </row>
    <row r="23" spans="1:6" ht="96.6" x14ac:dyDescent="0.3">
      <c r="A23" s="28" t="s">
        <v>718</v>
      </c>
      <c r="B23" s="16" t="s">
        <v>35</v>
      </c>
      <c r="C23" s="28" t="s">
        <v>91</v>
      </c>
      <c r="D23" s="18" t="s">
        <v>257</v>
      </c>
      <c r="E23" s="18" t="s">
        <v>719</v>
      </c>
      <c r="F23" s="6" t="s">
        <v>720</v>
      </c>
    </row>
    <row r="24" spans="1:6" ht="138" x14ac:dyDescent="0.3">
      <c r="A24" s="16" t="s">
        <v>452</v>
      </c>
      <c r="B24" s="16" t="s">
        <v>35</v>
      </c>
      <c r="C24" s="16" t="s">
        <v>453</v>
      </c>
      <c r="D24" s="3" t="s">
        <v>86</v>
      </c>
      <c r="E24" s="3" t="s">
        <v>454</v>
      </c>
      <c r="F24" s="3" t="s">
        <v>455</v>
      </c>
    </row>
    <row r="25" spans="1:6" ht="41.4" x14ac:dyDescent="0.3">
      <c r="A25" s="28" t="s">
        <v>677</v>
      </c>
      <c r="B25" s="24" t="s">
        <v>388</v>
      </c>
      <c r="C25" s="28" t="s">
        <v>91</v>
      </c>
      <c r="D25" s="18" t="s">
        <v>257</v>
      </c>
      <c r="E25" s="18" t="s">
        <v>678</v>
      </c>
      <c r="F25" s="28" t="s">
        <v>679</v>
      </c>
    </row>
    <row r="26" spans="1:6" ht="317.39999999999998" x14ac:dyDescent="0.3">
      <c r="A26" s="24" t="s">
        <v>866</v>
      </c>
      <c r="B26" s="28" t="s">
        <v>35</v>
      </c>
      <c r="C26" s="28" t="s">
        <v>85</v>
      </c>
      <c r="D26" s="18" t="s">
        <v>257</v>
      </c>
      <c r="E26" s="18" t="s">
        <v>867</v>
      </c>
      <c r="F26" s="18" t="s">
        <v>868</v>
      </c>
    </row>
    <row r="27" spans="1:6" ht="69" x14ac:dyDescent="0.3">
      <c r="A27" s="28" t="s">
        <v>554</v>
      </c>
      <c r="B27" s="16" t="s">
        <v>35</v>
      </c>
      <c r="C27" s="28" t="s">
        <v>85</v>
      </c>
      <c r="D27" s="18" t="s">
        <v>257</v>
      </c>
      <c r="E27" s="28" t="s">
        <v>92</v>
      </c>
      <c r="F27" s="18" t="s">
        <v>555</v>
      </c>
    </row>
  </sheetData>
  <sortState ref="A2:H27">
    <sortCondition ref="A2:A27"/>
  </sortState>
  <pageMargins left="0" right="0" top="0.75" bottom="0.75" header="0.3" footer="0.3"/>
  <pageSetup orientation="landscape" horizontalDpi="300" verticalDpi="300" r:id="rId1"/>
  <headerFooter>
    <oddHeader xml:space="preserve">&amp;CResponses to Linked Data Survey
(7 July - 15 August 2014)
0 Projects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Title Page </vt:lpstr>
      <vt:lpstr>Responding Institutions</vt:lpstr>
      <vt:lpstr>2018 Responses</vt:lpstr>
      <vt:lpstr>2018 0 Responses</vt:lpstr>
      <vt:lpstr>2015 Responses</vt:lpstr>
      <vt:lpstr>2015 0 Responses</vt:lpstr>
      <vt:lpstr>2014 Responses</vt:lpstr>
      <vt:lpstr>2014 0 Responses</vt:lpstr>
      <vt:lpstr>'2014 0 Responses'!Print_Titles</vt:lpstr>
      <vt:lpstr>'2014 Responses'!Print_Titles</vt:lpstr>
      <vt:lpstr>'2015 Responses'!Print_Titles</vt:lpstr>
      <vt:lpstr>'2018 Responses'!Print_Titles</vt:lpstr>
    </vt:vector>
  </TitlesOfParts>
  <Company>OCLC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S-Y</dc:creator>
  <cp:lastModifiedBy>Smith-Yoshimura,Karen</cp:lastModifiedBy>
  <cp:lastPrinted>2014-08-19T19:23:53Z</cp:lastPrinted>
  <dcterms:created xsi:type="dcterms:W3CDTF">2014-08-14T03:58:48Z</dcterms:created>
  <dcterms:modified xsi:type="dcterms:W3CDTF">2018-12-02T01:39:20Z</dcterms:modified>
</cp:coreProperties>
</file>