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C:\Users\morgank\Desktop\data - final check\For Publication\"/>
    </mc:Choice>
  </mc:AlternateContent>
  <xr:revisionPtr revIDLastSave="0" documentId="13_ncr:1_{922DDAE2-B11B-4115-914E-7D9A1D02FB60}" xr6:coauthVersionLast="45" xr6:coauthVersionMax="45" xr10:uidLastSave="{00000000-0000-0000-0000-000000000000}"/>
  <bookViews>
    <workbookView xWindow="-120" yWindow="-120" windowWidth="29040" windowHeight="17640" tabRatio="662" xr2:uid="{00000000-000D-0000-FFFF-FFFF00000000}"/>
  </bookViews>
  <sheets>
    <sheet name="Overview" sheetId="19" r:id="rId1"/>
    <sheet name="Information and Glossary" sheetId="20" r:id="rId2"/>
    <sheet name="Test 6 chart" sheetId="23" r:id="rId3"/>
    <sheet name="Environmental conditions" sheetId="18" r:id="rId4"/>
    <sheet name="Glass" sheetId="13" r:id="rId5"/>
    <sheet name="Marble" sheetId="22" r:id="rId6"/>
    <sheet name="Laminate" sheetId="16" r:id="rId7"/>
    <sheet name="Powder-coated steel" sheetId="21" r:id="rId8"/>
    <sheet name="Brass" sheetId="17" r:id="rId9"/>
  </sheets>
  <definedNames>
    <definedName name="_xlnm.Print_Area" localSheetId="8">Brass!$A$2:$L$34</definedName>
    <definedName name="_xlnm.Print_Area" localSheetId="4">Glass!$A$2:$L$32</definedName>
    <definedName name="_xlnm.Print_Area" localSheetId="6">Laminate!$A$2:$L$32</definedName>
    <definedName name="_xlnm.Print_Area" localSheetId="5">Marble!$A$2:$L$32</definedName>
    <definedName name="_xlnm.Print_Area" localSheetId="7">'Powder-coated steel'!$A$2:$L$32</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2" i="22" l="1"/>
  <c r="D41" i="22"/>
  <c r="D40" i="22"/>
  <c r="D39" i="22"/>
  <c r="D38" i="22"/>
  <c r="D45" i="13"/>
  <c r="D44" i="13"/>
  <c r="D42" i="13"/>
  <c r="D41" i="13"/>
  <c r="D40" i="13"/>
  <c r="D39" i="13"/>
  <c r="D38" i="13"/>
  <c r="D38" i="21"/>
  <c r="D47" i="21"/>
  <c r="D42" i="21"/>
  <c r="D41" i="21"/>
  <c r="D40" i="21"/>
  <c r="D39" i="21"/>
  <c r="D52" i="16"/>
  <c r="D45" i="16"/>
  <c r="D42" i="16"/>
  <c r="D41" i="16"/>
  <c r="D40" i="16"/>
  <c r="D39" i="16"/>
  <c r="D38" i="16"/>
  <c r="J3" i="22"/>
  <c r="P4" i="17"/>
  <c r="P4" i="22"/>
  <c r="P4" i="13"/>
  <c r="P4" i="21"/>
  <c r="G32" i="22"/>
  <c r="G31" i="22"/>
  <c r="G30" i="22"/>
  <c r="G29" i="22"/>
  <c r="G28" i="22"/>
  <c r="G27" i="22"/>
  <c r="F27" i="22"/>
  <c r="E27" i="22"/>
  <c r="G26" i="22"/>
  <c r="G25" i="22"/>
  <c r="G24" i="22"/>
  <c r="G23" i="22"/>
  <c r="G22" i="22"/>
  <c r="G21" i="22"/>
  <c r="F21" i="22"/>
  <c r="E21" i="22"/>
  <c r="G20" i="22"/>
  <c r="G19" i="22"/>
  <c r="I15" i="22" s="1"/>
  <c r="K15" i="22" s="1"/>
  <c r="L15" i="22" s="1"/>
  <c r="G18" i="22"/>
  <c r="G17" i="22"/>
  <c r="G16" i="22"/>
  <c r="H15" i="22"/>
  <c r="G15" i="22"/>
  <c r="F15" i="22"/>
  <c r="E15" i="22"/>
  <c r="G14" i="22"/>
  <c r="G13" i="22"/>
  <c r="G12" i="22"/>
  <c r="G11" i="22"/>
  <c r="I9" i="22" s="1"/>
  <c r="K9" i="22" s="1"/>
  <c r="L9" i="22" s="1"/>
  <c r="G10" i="22"/>
  <c r="G9" i="22"/>
  <c r="H9" i="22" s="1"/>
  <c r="F9" i="22"/>
  <c r="E9" i="22"/>
  <c r="G8" i="22"/>
  <c r="D7" i="22"/>
  <c r="G7" i="22" s="1"/>
  <c r="D6" i="22"/>
  <c r="G6" i="22" s="1"/>
  <c r="D5" i="22"/>
  <c r="G5" i="22" s="1"/>
  <c r="G4" i="22"/>
  <c r="D4" i="22"/>
  <c r="D3" i="22"/>
  <c r="G3" i="22" s="1"/>
  <c r="G32" i="21"/>
  <c r="G31" i="21"/>
  <c r="G30" i="21"/>
  <c r="G29" i="21"/>
  <c r="G28" i="21"/>
  <c r="G27" i="21"/>
  <c r="F27" i="21"/>
  <c r="E27" i="21"/>
  <c r="G26" i="21"/>
  <c r="G25" i="21"/>
  <c r="G24" i="21"/>
  <c r="G23" i="21"/>
  <c r="G22" i="21"/>
  <c r="G21" i="21"/>
  <c r="F21" i="21"/>
  <c r="E21" i="21"/>
  <c r="G20" i="21"/>
  <c r="G19" i="21"/>
  <c r="G18" i="21"/>
  <c r="G17" i="21"/>
  <c r="G16" i="21"/>
  <c r="G15" i="21"/>
  <c r="F15" i="21"/>
  <c r="E15" i="21"/>
  <c r="G14" i="21"/>
  <c r="G13" i="21"/>
  <c r="D12" i="21"/>
  <c r="G12" i="21" s="1"/>
  <c r="G11" i="21"/>
  <c r="G10" i="21"/>
  <c r="G9" i="21"/>
  <c r="G8" i="21"/>
  <c r="D7" i="21"/>
  <c r="G7" i="21" s="1"/>
  <c r="D6" i="21"/>
  <c r="G6" i="21" s="1"/>
  <c r="D5" i="21"/>
  <c r="F3" i="21" s="1"/>
  <c r="D4" i="21"/>
  <c r="G4" i="21" s="1"/>
  <c r="G3" i="21"/>
  <c r="D3" i="21"/>
  <c r="E9" i="21" l="1"/>
  <c r="I9" i="21"/>
  <c r="K9" i="21" s="1"/>
  <c r="L9" i="21" s="1"/>
  <c r="H15" i="21"/>
  <c r="H27" i="21"/>
  <c r="F9" i="21"/>
  <c r="H21" i="21"/>
  <c r="I21" i="22"/>
  <c r="K21" i="22" s="1"/>
  <c r="L21" i="22" s="1"/>
  <c r="H27" i="22"/>
  <c r="I27" i="22"/>
  <c r="K27" i="22" s="1"/>
  <c r="L27" i="22" s="1"/>
  <c r="I3" i="22"/>
  <c r="K3" i="22" s="1"/>
  <c r="L3" i="22" s="1"/>
  <c r="I21" i="21"/>
  <c r="K21" i="21" s="1"/>
  <c r="L21" i="21" s="1"/>
  <c r="E3" i="21"/>
  <c r="H3" i="22"/>
  <c r="H21" i="22"/>
  <c r="E3" i="22"/>
  <c r="F3" i="22"/>
  <c r="I27" i="21"/>
  <c r="K27" i="21" s="1"/>
  <c r="L27" i="21" s="1"/>
  <c r="G5" i="21"/>
  <c r="H3" i="21" s="1"/>
  <c r="J3" i="21" s="1"/>
  <c r="I15" i="21"/>
  <c r="K15" i="21" s="1"/>
  <c r="L15" i="21" s="1"/>
  <c r="H9" i="21"/>
  <c r="I3" i="21" l="1"/>
  <c r="K3" i="21" s="1"/>
  <c r="L3" i="21" s="1"/>
  <c r="J15" i="22"/>
  <c r="J21" i="22"/>
  <c r="J27" i="22"/>
  <c r="J9" i="22"/>
  <c r="J21" i="21"/>
  <c r="J27" i="21"/>
  <c r="J9" i="21"/>
  <c r="J15" i="21"/>
  <c r="D10" i="13" l="1"/>
  <c r="D9" i="13"/>
  <c r="D7" i="13"/>
  <c r="D6" i="13"/>
  <c r="D5" i="13"/>
  <c r="D3" i="13"/>
  <c r="D17" i="16"/>
  <c r="D10" i="16"/>
  <c r="D7" i="16"/>
  <c r="D6" i="16"/>
  <c r="D5" i="16"/>
  <c r="D4" i="16"/>
  <c r="D3" i="16"/>
  <c r="D4" i="13" l="1"/>
  <c r="G20" i="17" l="1"/>
  <c r="G19" i="17"/>
  <c r="G18" i="17"/>
  <c r="G17" i="17"/>
  <c r="G16" i="17"/>
  <c r="G15" i="17"/>
  <c r="G14" i="16"/>
  <c r="G13" i="16"/>
  <c r="G12" i="16"/>
  <c r="G11" i="16"/>
  <c r="G10" i="16"/>
  <c r="G9" i="16"/>
  <c r="G20" i="13"/>
  <c r="G19" i="13"/>
  <c r="G18" i="13"/>
  <c r="G17" i="13"/>
  <c r="G16" i="13"/>
  <c r="G15" i="13"/>
  <c r="F15" i="13"/>
  <c r="E15" i="13"/>
  <c r="E15" i="17" l="1"/>
  <c r="F15" i="17"/>
  <c r="I15" i="17"/>
  <c r="K15" i="17" s="1"/>
  <c r="L15" i="17" s="1"/>
  <c r="H15" i="17"/>
  <c r="I15" i="13"/>
  <c r="K15" i="13" s="1"/>
  <c r="L15" i="13" s="1"/>
  <c r="H9" i="16"/>
  <c r="I9" i="16"/>
  <c r="K9" i="16" s="1"/>
  <c r="L9" i="16" s="1"/>
  <c r="E9" i="16"/>
  <c r="F9" i="16"/>
  <c r="H15" i="13"/>
  <c r="G32" i="17"/>
  <c r="G31" i="17"/>
  <c r="G30" i="17"/>
  <c r="G29" i="17"/>
  <c r="G28" i="17"/>
  <c r="G27" i="17"/>
  <c r="F27" i="17"/>
  <c r="E27" i="17"/>
  <c r="G32" i="16"/>
  <c r="G31" i="16"/>
  <c r="G30" i="16"/>
  <c r="G29" i="16"/>
  <c r="G28" i="16"/>
  <c r="G27" i="16"/>
  <c r="F27" i="16"/>
  <c r="E27" i="16"/>
  <c r="G32" i="13"/>
  <c r="G31" i="13"/>
  <c r="G30" i="13"/>
  <c r="G29" i="13"/>
  <c r="G28" i="13"/>
  <c r="G27" i="13"/>
  <c r="F27" i="13"/>
  <c r="E27" i="13"/>
  <c r="I27" i="16" l="1"/>
  <c r="K27" i="16" s="1"/>
  <c r="L27" i="16" s="1"/>
  <c r="H27" i="13"/>
  <c r="I27" i="13"/>
  <c r="K27" i="13" s="1"/>
  <c r="L27" i="13" s="1"/>
  <c r="H27" i="16"/>
  <c r="I27" i="17"/>
  <c r="K27" i="17" s="1"/>
  <c r="L27" i="17" s="1"/>
  <c r="H27" i="17"/>
  <c r="G26" i="17" l="1"/>
  <c r="G25" i="17"/>
  <c r="G24" i="17"/>
  <c r="G23" i="17"/>
  <c r="G21" i="17"/>
  <c r="G14" i="17"/>
  <c r="G13" i="17"/>
  <c r="G12" i="17"/>
  <c r="G11" i="17"/>
  <c r="G10" i="17"/>
  <c r="G9" i="17"/>
  <c r="G8" i="17"/>
  <c r="G7" i="17"/>
  <c r="G6" i="17"/>
  <c r="G5" i="17"/>
  <c r="G4" i="17"/>
  <c r="G3" i="17"/>
  <c r="G26" i="16"/>
  <c r="G25" i="16"/>
  <c r="G24" i="16"/>
  <c r="G23" i="16"/>
  <c r="G22" i="16"/>
  <c r="G20" i="16"/>
  <c r="G19" i="16"/>
  <c r="G18" i="16"/>
  <c r="G17" i="16"/>
  <c r="G16" i="16"/>
  <c r="G15" i="16"/>
  <c r="G8" i="16"/>
  <c r="G7" i="16"/>
  <c r="G6" i="16"/>
  <c r="G5" i="16"/>
  <c r="P4" i="16"/>
  <c r="G4" i="16"/>
  <c r="G3" i="16"/>
  <c r="G26" i="13"/>
  <c r="G25" i="13"/>
  <c r="G24" i="13"/>
  <c r="G23" i="13"/>
  <c r="G22" i="13"/>
  <c r="F21" i="17" l="1"/>
  <c r="F3" i="16"/>
  <c r="E21" i="16"/>
  <c r="F21" i="16"/>
  <c r="G21" i="16"/>
  <c r="H21" i="16" s="1"/>
  <c r="G22" i="17"/>
  <c r="H21" i="17" s="1"/>
  <c r="F3" i="17"/>
  <c r="E21" i="17"/>
  <c r="H3" i="17"/>
  <c r="I9" i="17"/>
  <c r="K9" i="17" s="1"/>
  <c r="L9" i="17" s="1"/>
  <c r="H9" i="17"/>
  <c r="E3" i="17"/>
  <c r="E9" i="17"/>
  <c r="I3" i="17"/>
  <c r="K3" i="17" s="1"/>
  <c r="L3" i="17" s="1"/>
  <c r="F9" i="17"/>
  <c r="I3" i="16"/>
  <c r="K3" i="16" s="1"/>
  <c r="L3" i="16" s="1"/>
  <c r="I15" i="16"/>
  <c r="K15" i="16" s="1"/>
  <c r="L15" i="16" s="1"/>
  <c r="H15" i="16"/>
  <c r="E3" i="16"/>
  <c r="H3" i="16"/>
  <c r="J9" i="16" s="1"/>
  <c r="E15" i="16"/>
  <c r="F15" i="16"/>
  <c r="E21" i="13"/>
  <c r="F21" i="13"/>
  <c r="G21" i="13"/>
  <c r="G14" i="13"/>
  <c r="I21" i="17" l="1"/>
  <c r="K21" i="17" s="1"/>
  <c r="L21" i="17" s="1"/>
  <c r="J27" i="17"/>
  <c r="J15" i="17"/>
  <c r="J3" i="16"/>
  <c r="J27" i="16"/>
  <c r="I21" i="16"/>
  <c r="K21" i="16" s="1"/>
  <c r="L21" i="16" s="1"/>
  <c r="J21" i="17"/>
  <c r="J9" i="17"/>
  <c r="J3" i="17"/>
  <c r="J21" i="16"/>
  <c r="J15" i="16"/>
  <c r="F3" i="13"/>
  <c r="I21" i="13"/>
  <c r="K21" i="13" s="1"/>
  <c r="H21" i="13"/>
  <c r="G8" i="13"/>
  <c r="G11" i="13"/>
  <c r="G10" i="13"/>
  <c r="G5" i="13"/>
  <c r="G4" i="13"/>
  <c r="G6" i="13" l="1"/>
  <c r="G12" i="13" l="1"/>
  <c r="G7" i="13"/>
  <c r="E3" i="13" l="1"/>
  <c r="E9" i="13"/>
  <c r="F9" i="13"/>
  <c r="G13" i="13"/>
  <c r="G3" i="13"/>
  <c r="G9" i="13"/>
  <c r="I3" i="13" l="1"/>
  <c r="K3" i="13" s="1"/>
  <c r="L3" i="13" s="1"/>
  <c r="H3" i="13"/>
  <c r="J15" i="13" s="1"/>
  <c r="I9" i="13"/>
  <c r="K9" i="13" s="1"/>
  <c r="H9" i="13"/>
  <c r="J3" i="13" l="1"/>
  <c r="J27" i="13"/>
  <c r="J21" i="13"/>
  <c r="L21" i="13"/>
  <c r="L9" i="13"/>
  <c r="J9"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tc={6A16C746-28A9-475D-919A-FCE34F4B2607}</author>
  </authors>
  <commentList>
    <comment ref="E21" authorId="0" shapeId="0" xr:uid="{6A16C746-28A9-475D-919A-FCE34F4B2607}">
      <text>
        <t>[Threaded comment]
Your version of Excel allows you to read this threaded comment; however, any edits to it will get removed if the file is opened in a newer version of Excel. Learn more: https://go.microsoft.com/fwlink/?linkid=870924
Comment:
    None of the values changed, but I did fix the cell references.</t>
      </text>
    </comment>
  </commentList>
</comments>
</file>

<file path=xl/sharedStrings.xml><?xml version="1.0" encoding="utf-8"?>
<sst xmlns="http://schemas.openxmlformats.org/spreadsheetml/2006/main" count="723" uniqueCount="216">
  <si>
    <t>Coupon Type</t>
  </si>
  <si>
    <t>SE</t>
  </si>
  <si>
    <t>95% CI</t>
  </si>
  <si>
    <t>Inoculum Conc. (TCID50)</t>
  </si>
  <si>
    <t>Recovery Conc. (TCID50/mL)</t>
  </si>
  <si>
    <t>Total Virus (TCID50): 2mL Extract</t>
  </si>
  <si>
    <t>Avg. Total Virus (TCID50)</t>
  </si>
  <si>
    <t>SD Total Virus</t>
  </si>
  <si>
    <t>Log Total Virus</t>
  </si>
  <si>
    <t>Mean Log Virus</t>
  </si>
  <si>
    <t>Variance Log Virus</t>
  </si>
  <si>
    <t>Mean Log Reduction</t>
  </si>
  <si>
    <t>&lt;LOD</t>
  </si>
  <si>
    <t>Avg.</t>
  </si>
  <si>
    <t>St Dev.</t>
  </si>
  <si>
    <t>Temp</t>
  </si>
  <si>
    <t>RH</t>
  </si>
  <si>
    <t>&lt;LOQ</t>
  </si>
  <si>
    <t>Glass - 1 - Day 0</t>
  </si>
  <si>
    <t>Glass - 2 - Day 0</t>
  </si>
  <si>
    <t>Glass - 3 - Day 0</t>
  </si>
  <si>
    <t>Glass - 4 - Day 0</t>
  </si>
  <si>
    <t>Glass - 5 - Day 0</t>
  </si>
  <si>
    <t>Glass -  BLANK - Day 0</t>
  </si>
  <si>
    <t>Glass - 1 - Day 2</t>
  </si>
  <si>
    <t>Glass - 2 - Day 2</t>
  </si>
  <si>
    <t>Glass - 3 - Day 2</t>
  </si>
  <si>
    <t>Glass - 4 - Day 2</t>
  </si>
  <si>
    <t>Glass - 5 - Day 2</t>
  </si>
  <si>
    <t>Glass - BLANK - Day 2</t>
  </si>
  <si>
    <t>Glass - 1 - Day 4</t>
  </si>
  <si>
    <t>Glass - 2 - Day 4</t>
  </si>
  <si>
    <t>Glass - 3 - Day 4</t>
  </si>
  <si>
    <t>Glass - 4 - Day 4</t>
  </si>
  <si>
    <t>Glass - 5 - Day 4</t>
  </si>
  <si>
    <t>Glass - BLANK - Day 4</t>
  </si>
  <si>
    <t>Glass - 1 - Day 6</t>
  </si>
  <si>
    <t>Glass - 2 - Day 6</t>
  </si>
  <si>
    <t>Glass - 3 - Day 6</t>
  </si>
  <si>
    <t>Glass - 4 - Day 6</t>
  </si>
  <si>
    <t>Glass - 5 - Day 6</t>
  </si>
  <si>
    <t>Glass - BLANK - Day 6</t>
  </si>
  <si>
    <t>Glass - 1 - Day 8</t>
  </si>
  <si>
    <t>Glass - 2 - Day 8</t>
  </si>
  <si>
    <t>Glass - 3 - Day 8</t>
  </si>
  <si>
    <t>Glass - 4 - Day 8</t>
  </si>
  <si>
    <t>Glass - 5 - Day 8</t>
  </si>
  <si>
    <t>Glass - BLANK - Day 8</t>
  </si>
  <si>
    <t>Marble - 1 - Day 0</t>
  </si>
  <si>
    <t>Marble - 2 - Day 0</t>
  </si>
  <si>
    <t>Marble - 3 - Day 0</t>
  </si>
  <si>
    <t>Marble - 4 - Day 0</t>
  </si>
  <si>
    <t>Marble - 5 - Day 0</t>
  </si>
  <si>
    <t>Marble -  BLANK - Day 0</t>
  </si>
  <si>
    <t>Marble - 1 - Day 2</t>
  </si>
  <si>
    <t>Marble - 2 - Day 2</t>
  </si>
  <si>
    <t>Marble - 3 - Day 2</t>
  </si>
  <si>
    <t>Marble - 4 - Day 2</t>
  </si>
  <si>
    <t>Marble - 5 - Day 2</t>
  </si>
  <si>
    <t>Marble - BLANK - Day 2</t>
  </si>
  <si>
    <t>Marble - 1 - Day 4</t>
  </si>
  <si>
    <t>Marble - 2 - Day 4</t>
  </si>
  <si>
    <t>Marble - 3 - Day 4</t>
  </si>
  <si>
    <t>Marble - 4 - Day 4</t>
  </si>
  <si>
    <t>Marble - 5 - Day 4</t>
  </si>
  <si>
    <t>Marble - BLANK - Day 4</t>
  </si>
  <si>
    <t>Marble - 1 - Day 6</t>
  </si>
  <si>
    <t>Marble - 2 - Day 6</t>
  </si>
  <si>
    <t>Marble - 3 - Day 6</t>
  </si>
  <si>
    <t>Marble - 4 - Day 6</t>
  </si>
  <si>
    <t>Marble - 5 - Day 6</t>
  </si>
  <si>
    <t>Marble - BLANK - Day 6</t>
  </si>
  <si>
    <t>Marble - 1 - Day 8</t>
  </si>
  <si>
    <t>Marble - 2 - Day 8</t>
  </si>
  <si>
    <t>Marble - 3 - Day 8</t>
  </si>
  <si>
    <t>Marble - 4 - Day 8</t>
  </si>
  <si>
    <t>Marble - 5 - Day 8</t>
  </si>
  <si>
    <t>Marble - BLANK - Day 8</t>
  </si>
  <si>
    <t>Laminate - 1 - Day 0</t>
  </si>
  <si>
    <t>Laminate - 2 - Day 0</t>
  </si>
  <si>
    <t>Laminate - 3 - Day 0</t>
  </si>
  <si>
    <t>Laminate - 4 - Day 0</t>
  </si>
  <si>
    <t>Laminate - 5 - Day 0</t>
  </si>
  <si>
    <t>Laminate -  BLANK - Day 0</t>
  </si>
  <si>
    <t>Laminate - 1 - Day 2</t>
  </si>
  <si>
    <t>Laminate - 2 - Day 2</t>
  </si>
  <si>
    <t>Laminate - 3 - Day 2</t>
  </si>
  <si>
    <t>Laminate - 4 - Day 2</t>
  </si>
  <si>
    <t>Laminate - 5 - Day 2</t>
  </si>
  <si>
    <t>Laminate - BLANK - Day 2</t>
  </si>
  <si>
    <t>Laminate - 1 - Day 4</t>
  </si>
  <si>
    <t>Laminate - 2 - Day 4</t>
  </si>
  <si>
    <t>Laminate - 3 - Day 4</t>
  </si>
  <si>
    <t>Laminate - 4 - Day 4</t>
  </si>
  <si>
    <t>Laminate - 5 - Day 4</t>
  </si>
  <si>
    <t>Laminate - BLANK - Day 4</t>
  </si>
  <si>
    <t>Laminate - 1 - Day 6</t>
  </si>
  <si>
    <t>Laminate - 2 - Day 6</t>
  </si>
  <si>
    <t>Laminate - 3 - Day 6</t>
  </si>
  <si>
    <t>Laminate - 4 - Day 6</t>
  </si>
  <si>
    <t>Laminate - 5 - Day 6</t>
  </si>
  <si>
    <t>Laminate - BLANK - Day 6</t>
  </si>
  <si>
    <t>Laminate - 1 - Day 8</t>
  </si>
  <si>
    <t>Laminate - 2 - Day 8</t>
  </si>
  <si>
    <t>Laminate - 3 - Day 8</t>
  </si>
  <si>
    <t>Laminate - 4 - Day 8</t>
  </si>
  <si>
    <t>Laminate - 5 - Day 8</t>
  </si>
  <si>
    <t>Laminate - BLANK - Day 8</t>
  </si>
  <si>
    <t>Powder Coated Steel - 1 - Day 0</t>
  </si>
  <si>
    <t>Powder Coated Steel - 2 - Day 0</t>
  </si>
  <si>
    <t>Powder Coated Steel - 3 - Day 0</t>
  </si>
  <si>
    <t>Powder Coated Steel - 4 - Day 0</t>
  </si>
  <si>
    <t>Powder Coated Steel - 5 - Day 0</t>
  </si>
  <si>
    <t>Powder Coated Steel -  BLANK - Day 0</t>
  </si>
  <si>
    <t>Powder Coated Steel - 1 - Day 2</t>
  </si>
  <si>
    <t>Powder Coated Steel - 2 - Day 2</t>
  </si>
  <si>
    <t>Powder Coated Steel - 3 - Day 2</t>
  </si>
  <si>
    <t>Powder Coated Steel - 4 - Day 2</t>
  </si>
  <si>
    <t>Powder Coated Steel - 5 - Day 2</t>
  </si>
  <si>
    <t>Powder Coated Steel - BLANK - Day 2</t>
  </si>
  <si>
    <t>Powder Coated Steel - 1 - Day 4</t>
  </si>
  <si>
    <t>Powder Coated Steel - 2 - Day 4</t>
  </si>
  <si>
    <t>Powder Coated Steel - 3 - Day 4</t>
  </si>
  <si>
    <t>Powder Coated Steel - 4 - Day 4</t>
  </si>
  <si>
    <t>Powder Coated Steel - 5 - Day 4</t>
  </si>
  <si>
    <t>Powder Coated Steel - BLANK - Day 4</t>
  </si>
  <si>
    <t>Powder Coated Steel - 1 - Day 6</t>
  </si>
  <si>
    <t>Powder Coated Steel - 2 - Day 6</t>
  </si>
  <si>
    <t>Powder Coated Steel - 3 - Day 6</t>
  </si>
  <si>
    <t>Powder Coated Steel - 4 - Day 6</t>
  </si>
  <si>
    <t>Powder Coated Steel - 5 - Day 6</t>
  </si>
  <si>
    <t>Powder Coated Steel - BLANK - Day 6</t>
  </si>
  <si>
    <t>Powder Coated Steel - 1 - Day 8</t>
  </si>
  <si>
    <t>Powder Coated Steel - 2 - Day 8</t>
  </si>
  <si>
    <t>Powder Coated Steel - 3 - Day 8</t>
  </si>
  <si>
    <t>Powder Coated Steel - 4 - Day 8</t>
  </si>
  <si>
    <t>Powder Coated Steel - 5 - Day 8</t>
  </si>
  <si>
    <t>Powder Coated Steel - BLANK - Day 8</t>
  </si>
  <si>
    <t>Brass - 1 - Day 0</t>
  </si>
  <si>
    <t>Brass - 2 - Day 0</t>
  </si>
  <si>
    <t>Brass - 3 - Day 0</t>
  </si>
  <si>
    <t>Brass - 4 - Day 0</t>
  </si>
  <si>
    <t>Brass - 5 - Day 0</t>
  </si>
  <si>
    <t>Brass -  BLANK - Day 0</t>
  </si>
  <si>
    <t>Brass - 1 - Day 2</t>
  </si>
  <si>
    <t>Brass - 2 - Day 2</t>
  </si>
  <si>
    <t>Brass - 3 - Day 2</t>
  </si>
  <si>
    <t>Brass - 4 - Day 2</t>
  </si>
  <si>
    <t>Brass - 5 - Day 2</t>
  </si>
  <si>
    <t>Brass - BLANK - Day 2</t>
  </si>
  <si>
    <t>Brass - 1 - Day 4</t>
  </si>
  <si>
    <t>Brass - 2 - Day 4</t>
  </si>
  <si>
    <t>Brass - 3 - Day 4</t>
  </si>
  <si>
    <t>Brass - 4 - Day 4</t>
  </si>
  <si>
    <t>Brass - 5 - Day 4</t>
  </si>
  <si>
    <t>Brass - BLANK - Day 4</t>
  </si>
  <si>
    <t>Brass - 1 - Day 6</t>
  </si>
  <si>
    <t>Brass - 2 - Day 6</t>
  </si>
  <si>
    <t>Brass - 3 - Day 6</t>
  </si>
  <si>
    <t>Brass - 4 - Day 6</t>
  </si>
  <si>
    <t>Brass - 5 - Day 6</t>
  </si>
  <si>
    <t>Brass - BLANK - Day 6</t>
  </si>
  <si>
    <t>Brass - 1 - Day 8</t>
  </si>
  <si>
    <t>Brass - 2 - Day 8</t>
  </si>
  <si>
    <t>Brass - 3 - Day 8</t>
  </si>
  <si>
    <t>Brass - 4 - Day 8</t>
  </si>
  <si>
    <t>Brass - 5 - Day 8</t>
  </si>
  <si>
    <t>Brass - BLANK - Day 8</t>
  </si>
  <si>
    <t>This workbook contains worksheets related to:</t>
  </si>
  <si>
    <t>REopening Archives, Libraries and Museums (REALM)</t>
  </si>
  <si>
    <t>by OCLC, IMLS and Battelle</t>
  </si>
  <si>
    <t>https://oc.lc/realm-project</t>
  </si>
  <si>
    <t xml:space="preserve">Reuse of this document is permitted as long as it is consistent with the terms of the Creative Commons BY-NC-SA 4.0 International License. </t>
  </si>
  <si>
    <t>https://creativecommons.org/licenses/by-nc-sa/4.0/</t>
  </si>
  <si>
    <t>This file synthesizes various studies and data; however, the scientific understanding regarding COVID-19 is continuously evolving. This material is being provided for informational purposes only, and readers are encouraged to review federal, state, tribal, territorial, and local guidance. The authors, sponsors, and researchers are not liable for any damages resulting from use, misuse, or reliance upon this information, or any errors or omissions herein.</t>
  </si>
  <si>
    <t>This project was made possible in part with support from the Institute of Museum and Library Services, the Library of Congress, The Andrew W. Mellon Foundation, and the Carnegie Corporation of New York.</t>
  </si>
  <si>
    <t>Reading the data</t>
  </si>
  <si>
    <t xml:space="preserve">A separate spreadsheet is provided for each of the materials tested. For each day of the test, Battelle processed five coupons, and then reviewed the coupon for the presence of viable vius. The chart shows the amount of recovered virus for each of the five coupons tested on each day. The data on each of the sheets is presented in the Excel Scientific format, which is expressed as a combination of numbers, letters and symbols (example: 6.99E+04). 
</t>
  </si>
  <si>
    <t>Glossary</t>
  </si>
  <si>
    <t>CI</t>
  </si>
  <si>
    <t>Confidence interval</t>
  </si>
  <si>
    <t>LOQ</t>
  </si>
  <si>
    <t>Limit of quantitation</t>
  </si>
  <si>
    <t>LOD</t>
  </si>
  <si>
    <t>Limit of detection</t>
  </si>
  <si>
    <t>SD</t>
  </si>
  <si>
    <t>Standard deviation</t>
  </si>
  <si>
    <t>Relative humidity</t>
  </si>
  <si>
    <t>Standard error</t>
  </si>
  <si>
    <t>Published online: November 19, 2020</t>
  </si>
  <si>
    <t>REALM Test 6: Raw Data</t>
  </si>
  <si>
    <t>This data file covers REALM Test 6. The full test report for all REALM tests are available online.</t>
  </si>
  <si>
    <t>Incolum level</t>
  </si>
  <si>
    <t xml:space="preserve">Note: the peaks in the chart represent when the test chamber was opened to retrieve the coupons. </t>
  </si>
  <si>
    <t xml:space="preserve">Raw data: To help with a more layperson intepretation, this chart converts the Log data in the table above into Raw data, which represents individual virus cells. Other columns were removed because they relate to calculations specific to the Log value. </t>
  </si>
  <si>
    <t>Description</t>
  </si>
  <si>
    <r>
      <t>Total Log</t>
    </r>
    <r>
      <rPr>
        <b/>
        <vertAlign val="subscript"/>
        <sz val="10"/>
        <rFont val="Arial"/>
        <family val="2"/>
      </rPr>
      <t>10</t>
    </r>
    <r>
      <rPr>
        <b/>
        <sz val="10"/>
        <rFont val="Arial"/>
        <family val="2"/>
      </rPr>
      <t xml:space="preserve"> SARS-CoV-2 Recovered</t>
    </r>
  </si>
  <si>
    <r>
      <t>Inoculum</t>
    </r>
    <r>
      <rPr>
        <vertAlign val="superscript"/>
        <sz val="10"/>
        <rFont val="Arial"/>
        <family val="2"/>
      </rPr>
      <t>1</t>
    </r>
  </si>
  <si>
    <r>
      <t>T0</t>
    </r>
    <r>
      <rPr>
        <vertAlign val="superscript"/>
        <sz val="10"/>
        <rFont val="Arial"/>
        <family val="2"/>
      </rPr>
      <t>2</t>
    </r>
  </si>
  <si>
    <t>2 Day</t>
  </si>
  <si>
    <t>4 Day</t>
  </si>
  <si>
    <t>6 Day</t>
  </si>
  <si>
    <t>8 Day</t>
  </si>
  <si>
    <t># positive at day 8</t>
  </si>
  <si>
    <t>Glass</t>
  </si>
  <si>
    <t>&lt; LOD</t>
  </si>
  <si>
    <t>0/5</t>
  </si>
  <si>
    <t>Marble</t>
  </si>
  <si>
    <t>Laminate</t>
  </si>
  <si>
    <t>Powder Coat Steel</t>
  </si>
  <si>
    <t>Brass</t>
  </si>
  <si>
    <t>Inoculum</t>
  </si>
  <si>
    <t>0 Day</t>
  </si>
  <si>
    <t>NA</t>
  </si>
  <si>
    <t>Powder-coat steel</t>
  </si>
  <si>
    <t>Test 6: Building surfaces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</si>
</sst>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22" x14ac:knownFonts="1">
    <font>
      <sz val="10"/>
      <name val="Arial"/>
    </font>
    <font>
      <sz val="11"/>
      <color theme="1"/>
      <name val="Calibri"/>
      <family val="2"/>
      <scheme val="minor"/>
    </font>
    <font>
      <b/>
      <sz val="12"/>
      <name val="Arial"/>
      <family val="2"/>
    </font>
    <font>
      <sz val="12"/>
      <name val="Arial"/>
      <family val="2"/>
    </font>
    <font>
      <sz val="10"/>
      <name val="Arial"/>
      <family val="2"/>
    </font>
    <font>
      <b/>
      <sz val="11"/>
      <name val="Arial"/>
      <family val="2"/>
    </font>
    <font>
      <sz val="10"/>
      <color theme="1"/>
      <name val="Arial"/>
      <family val="2"/>
    </font>
    <font>
      <b/>
      <sz val="18"/>
      <color rgb="FF2178B5"/>
      <name val="Trebuchet MS"/>
      <family val="2"/>
    </font>
    <font>
      <sz val="10"/>
      <name val="Trebuchet MS"/>
      <family val="2"/>
    </font>
    <font>
      <sz val="11"/>
      <name val="Trebuchet MS"/>
      <family val="2"/>
    </font>
    <font>
      <b/>
      <sz val="14"/>
      <name val="Trebuchet MS"/>
      <family val="2"/>
    </font>
    <font>
      <sz val="11"/>
      <color theme="1"/>
      <name val="Trebuchet MS"/>
      <family val="2"/>
    </font>
    <font>
      <u/>
      <sz val="10"/>
      <color theme="10"/>
      <name val="Arial"/>
      <family val="2"/>
    </font>
    <font>
      <u/>
      <sz val="11"/>
      <color theme="10"/>
      <name val="Trebuchet MS"/>
      <family val="2"/>
    </font>
    <font>
      <u/>
      <sz val="11"/>
      <color indexed="12"/>
      <name val="Calibri"/>
      <family val="2"/>
    </font>
    <font>
      <u/>
      <sz val="11"/>
      <color indexed="12"/>
      <name val="Trebuchet MS"/>
      <family val="2"/>
    </font>
    <font>
      <sz val="9"/>
      <name val="Trebuchet MS"/>
      <family val="2"/>
    </font>
    <font>
      <b/>
      <sz val="10"/>
      <name val="Arial"/>
      <family val="2"/>
    </font>
    <font>
      <b/>
      <vertAlign val="subscript"/>
      <sz val="10"/>
      <name val="Arial"/>
      <family val="2"/>
    </font>
    <font>
      <vertAlign val="superscript"/>
      <sz val="10"/>
      <name val="Arial"/>
      <family val="2"/>
    </font>
    <font>
      <sz val="8"/>
      <name val="Arial"/>
      <family val="2"/>
    </font>
    <font>
      <b/>
      <sz val="14"/>
      <name val="Arial"/>
      <family val="2"/>
    </font>
  </fonts>
  <fills count="7">
    <fill>
      <patternFill patternType="none"/>
    </fill>
    <fill>
      <patternFill patternType="gray125"/>
    </fill>
    <fill>
      <patternFill patternType="solid">
        <fgColor indexed="22"/>
        <bgColor indexed="64"/>
      </patternFill>
    </fill>
    <fill>
      <patternFill patternType="lightDown">
        <bgColor indexed="8"/>
      </patternFill>
    </fill>
    <fill>
      <patternFill patternType="solid">
        <fgColor theme="1"/>
        <bgColor indexed="64"/>
      </patternFill>
    </fill>
    <fill>
      <patternFill patternType="solid">
        <fgColor theme="0"/>
        <bgColor indexed="64"/>
      </patternFill>
    </fill>
    <fill>
      <patternFill patternType="solid">
        <fgColor theme="6" tint="0.59999389629810485"/>
        <bgColor indexed="64"/>
      </patternFill>
    </fill>
  </fills>
  <borders count="38">
    <border>
      <left/>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ck">
        <color indexed="64"/>
      </bottom>
      <diagonal/>
    </border>
    <border>
      <left style="thin">
        <color indexed="64"/>
      </left>
      <right style="thin">
        <color indexed="64"/>
      </right>
      <top/>
      <bottom style="medium">
        <color indexed="64"/>
      </bottom>
      <diagonal/>
    </border>
    <border>
      <left style="double">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style="double">
        <color indexed="64"/>
      </right>
      <top style="double">
        <color indexed="64"/>
      </top>
      <bottom style="thick">
        <color indexed="64"/>
      </bottom>
      <diagonal/>
    </border>
    <border>
      <left style="double">
        <color indexed="64"/>
      </left>
      <right style="thin">
        <color indexed="64"/>
      </right>
      <top style="thick">
        <color indexed="64"/>
      </top>
      <bottom style="thin">
        <color indexed="64"/>
      </bottom>
      <diagonal/>
    </border>
    <border>
      <left style="thin">
        <color auto="1"/>
      </left>
      <right style="double">
        <color indexed="64"/>
      </right>
      <top style="thick">
        <color indexed="64"/>
      </top>
      <bottom style="thin">
        <color auto="1"/>
      </bottom>
      <diagonal/>
    </border>
    <border>
      <left style="double">
        <color indexed="64"/>
      </left>
      <right style="thin">
        <color indexed="64"/>
      </right>
      <top style="thin">
        <color indexed="64"/>
      </top>
      <bottom style="thin">
        <color indexed="64"/>
      </bottom>
      <diagonal/>
    </border>
    <border>
      <left style="thin">
        <color auto="1"/>
      </left>
      <right style="double">
        <color indexed="64"/>
      </right>
      <top style="thin">
        <color auto="1"/>
      </top>
      <bottom style="thin">
        <color auto="1"/>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diagonal/>
    </border>
    <border>
      <left style="double">
        <color indexed="64"/>
      </left>
      <right style="thin">
        <color indexed="64"/>
      </right>
      <top style="medium">
        <color indexed="64"/>
      </top>
      <bottom style="thick">
        <color indexed="64"/>
      </bottom>
      <diagonal/>
    </border>
    <border>
      <left style="double">
        <color indexed="64"/>
      </left>
      <right style="thin">
        <color indexed="64"/>
      </right>
      <top/>
      <bottom style="thin">
        <color indexed="64"/>
      </bottom>
      <diagonal/>
    </border>
    <border>
      <left style="thin">
        <color auto="1"/>
      </left>
      <right style="double">
        <color indexed="64"/>
      </right>
      <top style="thin">
        <color auto="1"/>
      </top>
      <bottom/>
      <diagonal/>
    </border>
    <border>
      <left style="thin">
        <color indexed="64"/>
      </left>
      <right style="double">
        <color indexed="64"/>
      </right>
      <top/>
      <bottom/>
      <diagonal/>
    </border>
    <border>
      <left style="thin">
        <color auto="1"/>
      </left>
      <right style="double">
        <color indexed="64"/>
      </right>
      <top/>
      <bottom style="medium">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s>
  <cellStyleXfs count="6">
    <xf numFmtId="0" fontId="0" fillId="0" borderId="0"/>
    <xf numFmtId="0" fontId="4" fillId="0" borderId="0"/>
    <xf numFmtId="0" fontId="4" fillId="0" borderId="0"/>
    <xf numFmtId="0" fontId="12" fillId="0" borderId="0" applyNumberFormat="0" applyFill="0" applyBorder="0" applyAlignment="0" applyProtection="0"/>
    <xf numFmtId="0" fontId="1" fillId="0" borderId="0"/>
    <xf numFmtId="0" fontId="14" fillId="0" borderId="0" applyNumberFormat="0" applyFill="0" applyBorder="0" applyAlignment="0" applyProtection="0">
      <alignment vertical="top"/>
      <protection locked="0"/>
    </xf>
  </cellStyleXfs>
  <cellXfs count="206">
    <xf numFmtId="0" fontId="0" fillId="0" borderId="0" xfId="0"/>
    <xf numFmtId="0" fontId="2" fillId="0" borderId="0" xfId="0" applyFont="1" applyAlignment="1">
      <alignment horizontal="center"/>
    </xf>
    <xf numFmtId="0" fontId="3" fillId="0" borderId="0" xfId="0" applyFont="1" applyAlignment="1">
      <alignment horizontal="center" vertical="center"/>
    </xf>
    <xf numFmtId="0" fontId="3" fillId="0" borderId="0" xfId="0" applyFont="1"/>
    <xf numFmtId="0" fontId="3" fillId="0" borderId="0" xfId="0" applyFont="1" applyAlignment="1">
      <alignment horizontal="center"/>
    </xf>
    <xf numFmtId="2" fontId="3" fillId="0" borderId="0" xfId="0" applyNumberFormat="1" applyFont="1" applyAlignment="1">
      <alignment horizontal="center" vertical="center"/>
    </xf>
    <xf numFmtId="11" fontId="3" fillId="0" borderId="0" xfId="0" applyNumberFormat="1" applyFont="1" applyAlignment="1">
      <alignment horizontal="center" vertical="center"/>
    </xf>
    <xf numFmtId="0" fontId="3" fillId="4" borderId="2" xfId="0" applyFont="1" applyFill="1" applyBorder="1" applyAlignment="1">
      <alignment horizontal="center" vertical="center"/>
    </xf>
    <xf numFmtId="2" fontId="3" fillId="3" borderId="2" xfId="0" applyNumberFormat="1" applyFont="1" applyFill="1" applyBorder="1" applyAlignment="1">
      <alignment horizontal="center" vertical="center"/>
    </xf>
    <xf numFmtId="11" fontId="3" fillId="0" borderId="4" xfId="0" applyNumberFormat="1" applyFont="1" applyBorder="1" applyAlignment="1">
      <alignment horizontal="center" vertical="center"/>
    </xf>
    <xf numFmtId="0" fontId="3" fillId="0" borderId="0" xfId="0" applyFont="1"/>
    <xf numFmtId="11" fontId="3" fillId="0" borderId="6" xfId="0" applyNumberFormat="1" applyFont="1" applyBorder="1" applyAlignment="1">
      <alignment horizontal="center" vertical="center"/>
    </xf>
    <xf numFmtId="2" fontId="3" fillId="4" borderId="7" xfId="0" applyNumberFormat="1" applyFont="1" applyFill="1" applyBorder="1" applyAlignment="1">
      <alignment horizontal="center" vertical="center"/>
    </xf>
    <xf numFmtId="2" fontId="2" fillId="4" borderId="7" xfId="0" applyNumberFormat="1" applyFont="1" applyFill="1" applyBorder="1" applyAlignment="1">
      <alignment horizontal="center" vertical="center"/>
    </xf>
    <xf numFmtId="165" fontId="3" fillId="4" borderId="7" xfId="0" applyNumberFormat="1" applyFont="1" applyFill="1" applyBorder="1" applyAlignment="1">
      <alignment horizontal="center" vertical="center"/>
    </xf>
    <xf numFmtId="11" fontId="3" fillId="5" borderId="4" xfId="0" applyNumberFormat="1" applyFont="1" applyFill="1" applyBorder="1" applyAlignment="1">
      <alignment horizontal="center" vertical="center"/>
    </xf>
    <xf numFmtId="11" fontId="3" fillId="4" borderId="7" xfId="0" applyNumberFormat="1" applyFont="1" applyFill="1" applyBorder="1" applyAlignment="1">
      <alignment horizontal="center" vertical="center"/>
    </xf>
    <xf numFmtId="2" fontId="3" fillId="4" borderId="6" xfId="0" applyNumberFormat="1" applyFont="1" applyFill="1" applyBorder="1" applyAlignment="1">
      <alignment horizontal="center" vertical="center"/>
    </xf>
    <xf numFmtId="164" fontId="3" fillId="4" borderId="7" xfId="0" applyNumberFormat="1" applyFont="1" applyFill="1" applyBorder="1" applyAlignment="1">
      <alignment horizontal="center" vertical="center"/>
    </xf>
    <xf numFmtId="11" fontId="3" fillId="4" borderId="8" xfId="0" applyNumberFormat="1" applyFont="1" applyFill="1" applyBorder="1" applyAlignment="1">
      <alignment horizontal="center" vertical="center"/>
    </xf>
    <xf numFmtId="2" fontId="3" fillId="4" borderId="8" xfId="0" applyNumberFormat="1" applyFont="1" applyFill="1" applyBorder="1" applyAlignment="1">
      <alignment horizontal="center" vertical="center"/>
    </xf>
    <xf numFmtId="164" fontId="3" fillId="4" borderId="8" xfId="0" applyNumberFormat="1" applyFont="1" applyFill="1" applyBorder="1" applyAlignment="1">
      <alignment horizontal="center" vertical="center"/>
    </xf>
    <xf numFmtId="11" fontId="3" fillId="0" borderId="8" xfId="0" applyNumberFormat="1" applyFont="1" applyBorder="1" applyAlignment="1">
      <alignment horizontal="center" vertical="center"/>
    </xf>
    <xf numFmtId="11" fontId="3" fillId="5" borderId="6" xfId="0" applyNumberFormat="1" applyFont="1" applyFill="1" applyBorder="1" applyAlignment="1">
      <alignment horizontal="center" vertical="center"/>
    </xf>
    <xf numFmtId="2" fontId="3" fillId="5" borderId="4" xfId="0" applyNumberFormat="1" applyFont="1" applyFill="1" applyBorder="1" applyAlignment="1">
      <alignment horizontal="center" vertical="center"/>
    </xf>
    <xf numFmtId="11" fontId="3" fillId="0" borderId="1" xfId="0" applyNumberFormat="1" applyFont="1" applyBorder="1" applyAlignment="1">
      <alignment horizontal="center" vertical="center"/>
    </xf>
    <xf numFmtId="11" fontId="3" fillId="0" borderId="2" xfId="0" applyNumberFormat="1" applyFont="1" applyBorder="1" applyAlignment="1">
      <alignment horizontal="center" vertical="center"/>
    </xf>
    <xf numFmtId="11" fontId="3" fillId="5" borderId="1" xfId="0" applyNumberFormat="1" applyFont="1" applyFill="1" applyBorder="1" applyAlignment="1">
      <alignment horizontal="center" vertical="center"/>
    </xf>
    <xf numFmtId="11" fontId="3" fillId="5" borderId="2" xfId="0"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2" fontId="3" fillId="5" borderId="2" xfId="0" applyNumberFormat="1" applyFont="1" applyFill="1" applyBorder="1" applyAlignment="1">
      <alignment horizontal="center" vertical="center"/>
    </xf>
    <xf numFmtId="2" fontId="3" fillId="0" borderId="1" xfId="0" applyNumberFormat="1" applyFont="1" applyBorder="1" applyAlignment="1">
      <alignment horizontal="center" vertical="center"/>
    </xf>
    <xf numFmtId="2" fontId="3" fillId="0" borderId="2" xfId="0" applyNumberFormat="1" applyFont="1" applyBorder="1" applyAlignment="1">
      <alignment horizontal="center"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11" fontId="2" fillId="2" borderId="12" xfId="0" applyNumberFormat="1" applyFont="1" applyFill="1" applyBorder="1" applyAlignment="1">
      <alignment horizontal="center" vertical="center" wrapText="1"/>
    </xf>
    <xf numFmtId="0" fontId="5"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3" fillId="4" borderId="17" xfId="0" applyFont="1" applyFill="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165" fontId="3" fillId="4" borderId="19" xfId="0" applyNumberFormat="1" applyFont="1" applyFill="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11" fontId="3" fillId="0" borderId="26" xfId="0" applyNumberFormat="1" applyFont="1" applyBorder="1" applyAlignment="1">
      <alignment horizontal="center" vertical="center"/>
    </xf>
    <xf numFmtId="11" fontId="3" fillId="4" borderId="26" xfId="0" applyNumberFormat="1" applyFont="1" applyFill="1" applyBorder="1" applyAlignment="1">
      <alignment horizontal="center" vertical="center"/>
    </xf>
    <xf numFmtId="2" fontId="3" fillId="4" borderId="26" xfId="0" applyNumberFormat="1" applyFont="1" applyFill="1" applyBorder="1" applyAlignment="1">
      <alignment horizontal="center" vertical="center"/>
    </xf>
    <xf numFmtId="2" fontId="2" fillId="4" borderId="26" xfId="0" applyNumberFormat="1" applyFont="1" applyFill="1" applyBorder="1" applyAlignment="1">
      <alignment horizontal="center" vertical="center"/>
    </xf>
    <xf numFmtId="165" fontId="3" fillId="4" borderId="26" xfId="0" applyNumberFormat="1" applyFont="1" applyFill="1" applyBorder="1" applyAlignment="1">
      <alignment horizontal="center" vertical="center"/>
    </xf>
    <xf numFmtId="165" fontId="3" fillId="4" borderId="27" xfId="0" applyNumberFormat="1" applyFont="1" applyFill="1" applyBorder="1" applyAlignment="1">
      <alignment horizontal="center" vertical="center"/>
    </xf>
    <xf numFmtId="11" fontId="3" fillId="5" borderId="5" xfId="0" applyNumberFormat="1" applyFont="1" applyFill="1" applyBorder="1" applyAlignment="1">
      <alignment horizontal="center" vertical="center"/>
    </xf>
    <xf numFmtId="11" fontId="3" fillId="5" borderId="2" xfId="0" applyNumberFormat="1" applyFont="1" applyFill="1" applyBorder="1" applyAlignment="1">
      <alignment horizontal="center" vertical="center"/>
    </xf>
    <xf numFmtId="11" fontId="3" fillId="0" borderId="1" xfId="0" applyNumberFormat="1" applyFont="1" applyBorder="1" applyAlignment="1">
      <alignment horizontal="center" vertical="center"/>
    </xf>
    <xf numFmtId="11" fontId="3" fillId="0" borderId="2" xfId="0" applyNumberFormat="1" applyFont="1" applyBorder="1" applyAlignment="1">
      <alignment horizontal="center" vertical="center"/>
    </xf>
    <xf numFmtId="2" fontId="3" fillId="0" borderId="1" xfId="0" applyNumberFormat="1" applyFont="1" applyBorder="1" applyAlignment="1">
      <alignment horizontal="center" vertical="center"/>
    </xf>
    <xf numFmtId="2" fontId="3" fillId="0" borderId="2" xfId="0" applyNumberFormat="1" applyFont="1" applyBorder="1" applyAlignment="1">
      <alignment horizontal="center" vertical="center"/>
    </xf>
    <xf numFmtId="11" fontId="3" fillId="0" borderId="2" xfId="0" applyNumberFormat="1" applyFont="1" applyBorder="1" applyAlignment="1">
      <alignment horizontal="center" vertical="center"/>
    </xf>
    <xf numFmtId="11" fontId="3" fillId="0" borderId="1" xfId="0" applyNumberFormat="1" applyFont="1" applyFill="1" applyBorder="1" applyAlignment="1">
      <alignment horizontal="center" vertical="center"/>
    </xf>
    <xf numFmtId="11" fontId="3" fillId="0" borderId="2" xfId="0" applyNumberFormat="1" applyFont="1" applyFill="1" applyBorder="1" applyAlignment="1">
      <alignment horizontal="center" vertical="center"/>
    </xf>
    <xf numFmtId="0" fontId="4" fillId="0" borderId="28" xfId="0" applyFont="1" applyBorder="1"/>
    <xf numFmtId="0" fontId="4" fillId="0" borderId="30" xfId="0" applyFont="1" applyBorder="1"/>
    <xf numFmtId="0" fontId="0" fillId="0" borderId="31" xfId="0" applyBorder="1"/>
    <xf numFmtId="0" fontId="4" fillId="0" borderId="29" xfId="0" applyFont="1" applyBorder="1"/>
    <xf numFmtId="0" fontId="0" fillId="0" borderId="28" xfId="0" applyBorder="1"/>
    <xf numFmtId="0" fontId="0" fillId="0" borderId="30" xfId="0" applyBorder="1"/>
    <xf numFmtId="0" fontId="3" fillId="5" borderId="14"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0" xfId="0" applyFont="1" applyFill="1" applyBorder="1" applyAlignment="1">
      <alignment horizontal="center" vertical="center"/>
    </xf>
    <xf numFmtId="0" fontId="3" fillId="5" borderId="25" xfId="0" applyFont="1" applyFill="1" applyBorder="1" applyAlignment="1">
      <alignment horizontal="center" vertical="center"/>
    </xf>
    <xf numFmtId="2" fontId="0" fillId="0" borderId="29" xfId="0" applyNumberFormat="1" applyBorder="1"/>
    <xf numFmtId="11" fontId="3" fillId="5" borderId="1" xfId="0" applyNumberFormat="1" applyFont="1" applyFill="1" applyBorder="1" applyAlignment="1">
      <alignment horizontal="center" vertical="center"/>
    </xf>
    <xf numFmtId="11" fontId="3" fillId="5" borderId="2" xfId="0" applyNumberFormat="1" applyFont="1" applyFill="1" applyBorder="1" applyAlignment="1">
      <alignment horizontal="center" vertical="center"/>
    </xf>
    <xf numFmtId="0" fontId="3" fillId="5" borderId="0" xfId="0" applyFont="1" applyFill="1"/>
    <xf numFmtId="11" fontId="3" fillId="0" borderId="4" xfId="0" applyNumberFormat="1" applyFont="1" applyFill="1" applyBorder="1" applyAlignment="1">
      <alignment horizontal="center" vertical="center"/>
    </xf>
    <xf numFmtId="0" fontId="3" fillId="0" borderId="35" xfId="0" applyFont="1" applyBorder="1" applyAlignment="1">
      <alignment horizontal="center" vertical="center"/>
    </xf>
    <xf numFmtId="11" fontId="3" fillId="0" borderId="34" xfId="0" applyNumberFormat="1" applyFont="1" applyBorder="1" applyAlignment="1">
      <alignment horizontal="center" vertical="center"/>
    </xf>
    <xf numFmtId="0" fontId="3" fillId="5" borderId="35" xfId="0" applyFont="1" applyFill="1" applyBorder="1" applyAlignment="1">
      <alignment horizontal="center" vertical="center"/>
    </xf>
    <xf numFmtId="11" fontId="3" fillId="0" borderId="33" xfId="0" applyNumberFormat="1" applyFont="1" applyFill="1" applyBorder="1" applyAlignment="1">
      <alignment horizontal="center" vertical="center"/>
    </xf>
    <xf numFmtId="11" fontId="3" fillId="0" borderId="34" xfId="0" applyNumberFormat="1" applyFont="1" applyFill="1" applyBorder="1" applyAlignment="1">
      <alignment horizontal="center" vertical="center"/>
    </xf>
    <xf numFmtId="11" fontId="3" fillId="0" borderId="26" xfId="0" applyNumberFormat="1" applyFont="1" applyFill="1" applyBorder="1" applyAlignment="1">
      <alignment horizontal="center" vertical="center"/>
    </xf>
    <xf numFmtId="11" fontId="3" fillId="0" borderId="8" xfId="0" applyNumberFormat="1" applyFont="1" applyFill="1" applyBorder="1" applyAlignment="1">
      <alignment horizontal="center" vertical="center"/>
    </xf>
    <xf numFmtId="11" fontId="3" fillId="0" borderId="5" xfId="0" applyNumberFormat="1" applyFont="1" applyFill="1" applyBorder="1" applyAlignment="1">
      <alignment horizontal="center" vertical="center"/>
    </xf>
    <xf numFmtId="11" fontId="3" fillId="5" borderId="1" xfId="0" applyNumberFormat="1" applyFont="1" applyFill="1" applyBorder="1" applyAlignment="1">
      <alignment horizontal="center" vertical="center"/>
    </xf>
    <xf numFmtId="11" fontId="3" fillId="5" borderId="2" xfId="0"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2" fontId="3" fillId="5" borderId="2" xfId="0" applyNumberFormat="1" applyFont="1" applyFill="1" applyBorder="1" applyAlignment="1">
      <alignment horizontal="center" vertical="center"/>
    </xf>
    <xf numFmtId="11" fontId="3" fillId="0" borderId="2" xfId="0" applyNumberFormat="1" applyFont="1" applyBorder="1" applyAlignment="1">
      <alignment horizontal="center" vertical="center"/>
    </xf>
    <xf numFmtId="0" fontId="7" fillId="0" borderId="0" xfId="2" applyFont="1" applyAlignment="1">
      <alignment horizontal="left" wrapText="1"/>
    </xf>
    <xf numFmtId="0" fontId="8" fillId="0" borderId="0" xfId="0" applyFont="1"/>
    <xf numFmtId="0" fontId="9" fillId="0" borderId="0" xfId="2" applyFont="1"/>
    <xf numFmtId="0" fontId="10" fillId="0" borderId="0" xfId="2" applyFont="1"/>
    <xf numFmtId="0" fontId="9" fillId="0" borderId="0" xfId="0" applyFont="1"/>
    <xf numFmtId="0" fontId="11" fillId="0" borderId="0" xfId="2" applyFont="1"/>
    <xf numFmtId="0" fontId="13" fillId="0" borderId="0" xfId="3" applyFont="1" applyAlignment="1">
      <alignment horizontal="left"/>
    </xf>
    <xf numFmtId="0" fontId="11" fillId="0" borderId="0" xfId="4" applyFont="1"/>
    <xf numFmtId="0" fontId="15" fillId="0" borderId="0" xfId="5" applyFont="1" applyAlignment="1" applyProtection="1"/>
    <xf numFmtId="0" fontId="9" fillId="0" borderId="0" xfId="0" applyFont="1" applyAlignment="1">
      <alignment horizontal="left"/>
    </xf>
    <xf numFmtId="0" fontId="16" fillId="0" borderId="0" xfId="0" applyFont="1" applyAlignment="1">
      <alignment vertical="center" wrapText="1"/>
    </xf>
    <xf numFmtId="0" fontId="9" fillId="0" borderId="0" xfId="0" applyFont="1" applyAlignment="1">
      <alignment vertical="center"/>
    </xf>
    <xf numFmtId="0" fontId="17" fillId="0" borderId="0" xfId="0" applyFont="1"/>
    <xf numFmtId="0" fontId="4" fillId="0" borderId="0" xfId="0" applyFont="1"/>
    <xf numFmtId="0" fontId="6" fillId="0" borderId="0" xfId="0" applyFont="1"/>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xf>
    <xf numFmtId="11" fontId="3" fillId="0" borderId="6"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2" fontId="3" fillId="0" borderId="2" xfId="0" applyNumberFormat="1" applyFont="1" applyFill="1" applyBorder="1" applyAlignment="1">
      <alignment horizontal="center" vertical="center"/>
    </xf>
    <xf numFmtId="0" fontId="3" fillId="0" borderId="20" xfId="0" applyFont="1" applyFill="1" applyBorder="1" applyAlignment="1">
      <alignment horizontal="center" vertical="center"/>
    </xf>
    <xf numFmtId="0" fontId="3" fillId="0" borderId="0" xfId="0" applyFont="1" applyAlignment="1">
      <alignment horizontal="right" vertical="center"/>
    </xf>
    <xf numFmtId="0" fontId="3" fillId="0" borderId="35" xfId="0" applyFont="1" applyFill="1" applyBorder="1" applyAlignment="1">
      <alignment horizontal="center" vertical="center"/>
    </xf>
    <xf numFmtId="3" fontId="3" fillId="0" borderId="1" xfId="0" applyNumberFormat="1" applyFont="1" applyFill="1" applyBorder="1" applyAlignment="1">
      <alignment horizontal="center" vertical="center"/>
    </xf>
    <xf numFmtId="3" fontId="3" fillId="0" borderId="2" xfId="0" applyNumberFormat="1" applyFont="1" applyFill="1" applyBorder="1" applyAlignment="1">
      <alignment horizontal="center" vertical="center"/>
    </xf>
    <xf numFmtId="3" fontId="3" fillId="0" borderId="6" xfId="0" applyNumberFormat="1" applyFont="1" applyFill="1" applyBorder="1" applyAlignment="1">
      <alignment horizontal="center" vertical="center"/>
    </xf>
    <xf numFmtId="3" fontId="3" fillId="0" borderId="1" xfId="0" applyNumberFormat="1" applyFont="1" applyBorder="1" applyAlignment="1">
      <alignment horizontal="center" vertical="center"/>
    </xf>
    <xf numFmtId="3" fontId="3" fillId="0" borderId="2" xfId="0" applyNumberFormat="1" applyFont="1" applyBorder="1" applyAlignment="1">
      <alignment horizontal="center" vertical="center"/>
    </xf>
    <xf numFmtId="3" fontId="3" fillId="5" borderId="2" xfId="0" applyNumberFormat="1" applyFont="1" applyFill="1" applyBorder="1" applyAlignment="1">
      <alignment horizontal="center" vertical="center"/>
    </xf>
    <xf numFmtId="3" fontId="3" fillId="0" borderId="6" xfId="0" applyNumberFormat="1" applyFont="1" applyBorder="1" applyAlignment="1">
      <alignment horizontal="center" vertical="center"/>
    </xf>
    <xf numFmtId="3" fontId="3" fillId="5" borderId="1" xfId="0" applyNumberFormat="1" applyFont="1" applyFill="1" applyBorder="1" applyAlignment="1">
      <alignment horizontal="center" vertical="center"/>
    </xf>
    <xf numFmtId="3" fontId="3" fillId="5" borderId="6" xfId="0" applyNumberFormat="1" applyFont="1" applyFill="1" applyBorder="1" applyAlignment="1">
      <alignment horizontal="center" vertical="center"/>
    </xf>
    <xf numFmtId="3" fontId="3" fillId="5" borderId="5" xfId="0" applyNumberFormat="1" applyFont="1" applyFill="1" applyBorder="1" applyAlignment="1">
      <alignment horizontal="center" vertical="center"/>
    </xf>
    <xf numFmtId="3" fontId="3" fillId="0" borderId="8" xfId="0" applyNumberFormat="1" applyFont="1" applyBorder="1" applyAlignment="1">
      <alignment horizontal="center" vertical="center"/>
    </xf>
    <xf numFmtId="3" fontId="3" fillId="0" borderId="8" xfId="0" applyNumberFormat="1" applyFont="1" applyFill="1" applyBorder="1" applyAlignment="1">
      <alignment horizontal="center" vertical="center"/>
    </xf>
    <xf numFmtId="3" fontId="3" fillId="0" borderId="4" xfId="0" applyNumberFormat="1" applyFont="1" applyFill="1" applyBorder="1" applyAlignment="1">
      <alignment horizontal="center" vertical="center"/>
    </xf>
    <xf numFmtId="3" fontId="3" fillId="0" borderId="5" xfId="0" applyNumberFormat="1" applyFont="1" applyFill="1" applyBorder="1" applyAlignment="1">
      <alignment horizontal="center" vertical="center"/>
    </xf>
    <xf numFmtId="3" fontId="3" fillId="0" borderId="26" xfId="0" applyNumberFormat="1" applyFont="1" applyBorder="1" applyAlignment="1">
      <alignment horizontal="center" vertical="center"/>
    </xf>
    <xf numFmtId="3" fontId="3" fillId="0" borderId="26" xfId="0" applyNumberFormat="1" applyFont="1" applyFill="1" applyBorder="1" applyAlignment="1">
      <alignment horizontal="center" vertical="center"/>
    </xf>
    <xf numFmtId="3" fontId="3" fillId="5" borderId="4" xfId="0" applyNumberFormat="1" applyFont="1" applyFill="1" applyBorder="1" applyAlignment="1">
      <alignment horizontal="center" vertical="center"/>
    </xf>
    <xf numFmtId="3" fontId="3" fillId="0" borderId="4" xfId="0" applyNumberFormat="1" applyFont="1" applyBorder="1" applyAlignment="1">
      <alignment horizontal="center" vertical="center"/>
    </xf>
    <xf numFmtId="3" fontId="3" fillId="0" borderId="33" xfId="0" applyNumberFormat="1" applyFont="1" applyFill="1" applyBorder="1" applyAlignment="1">
      <alignment horizontal="center" vertical="center"/>
    </xf>
    <xf numFmtId="3" fontId="3" fillId="0" borderId="34" xfId="0" applyNumberFormat="1" applyFont="1" applyFill="1" applyBorder="1" applyAlignment="1">
      <alignment horizontal="center" vertical="center"/>
    </xf>
    <xf numFmtId="3" fontId="3" fillId="0" borderId="34" xfId="0" applyNumberFormat="1" applyFont="1" applyBorder="1" applyAlignment="1">
      <alignment horizontal="center" vertical="center"/>
    </xf>
    <xf numFmtId="0" fontId="4" fillId="0" borderId="36" xfId="0" applyFont="1" applyBorder="1"/>
    <xf numFmtId="0" fontId="4" fillId="0" borderId="36" xfId="0" applyFont="1" applyBorder="1" applyAlignment="1">
      <alignment horizontal="center"/>
    </xf>
    <xf numFmtId="0" fontId="0" fillId="0" borderId="36" xfId="0" applyBorder="1" applyAlignment="1">
      <alignment horizontal="center"/>
    </xf>
    <xf numFmtId="0" fontId="0" fillId="0" borderId="36" xfId="0" applyBorder="1" applyAlignment="1">
      <alignment horizontal="center" wrapText="1"/>
    </xf>
    <xf numFmtId="0" fontId="0" fillId="0" borderId="37" xfId="0" applyBorder="1"/>
    <xf numFmtId="2" fontId="0" fillId="0" borderId="0" xfId="0" applyNumberFormat="1" applyAlignment="1">
      <alignment horizontal="center" vertical="center"/>
    </xf>
    <xf numFmtId="2" fontId="0" fillId="0" borderId="37" xfId="0" applyNumberFormat="1" applyBorder="1" applyAlignment="1">
      <alignment horizontal="center"/>
    </xf>
    <xf numFmtId="2" fontId="4" fillId="0" borderId="37" xfId="0" applyNumberFormat="1" applyFont="1" applyBorder="1" applyAlignment="1">
      <alignment horizontal="center"/>
    </xf>
    <xf numFmtId="2" fontId="0" fillId="0" borderId="0" xfId="0" applyNumberFormat="1" applyAlignment="1">
      <alignment horizontal="center"/>
    </xf>
    <xf numFmtId="16" fontId="4" fillId="0" borderId="0" xfId="0" quotePrefix="1" applyNumberFormat="1" applyFont="1" applyAlignment="1">
      <alignment horizontal="center"/>
    </xf>
    <xf numFmtId="0" fontId="4" fillId="0" borderId="0" xfId="0" quotePrefix="1" applyFont="1" applyAlignment="1">
      <alignment horizontal="center"/>
    </xf>
    <xf numFmtId="2" fontId="4" fillId="0" borderId="0" xfId="0" applyNumberFormat="1" applyFont="1" applyAlignment="1">
      <alignment horizontal="center"/>
    </xf>
    <xf numFmtId="2" fontId="0" fillId="0" borderId="36" xfId="0" applyNumberFormat="1" applyBorder="1" applyAlignment="1">
      <alignment horizontal="center" vertical="center"/>
    </xf>
    <xf numFmtId="2" fontId="0" fillId="0" borderId="36" xfId="0" applyNumberFormat="1" applyBorder="1" applyAlignment="1">
      <alignment horizontal="center"/>
    </xf>
    <xf numFmtId="0" fontId="4" fillId="0" borderId="36" xfId="0" quotePrefix="1" applyFont="1" applyBorder="1" applyAlignment="1">
      <alignment horizontal="center"/>
    </xf>
    <xf numFmtId="0" fontId="20" fillId="0" borderId="0" xfId="0" applyFont="1"/>
    <xf numFmtId="0" fontId="4" fillId="0" borderId="0" xfId="0" applyFont="1" applyAlignment="1">
      <alignment horizontal="center"/>
    </xf>
    <xf numFmtId="2" fontId="4" fillId="0" borderId="36" xfId="0" applyNumberFormat="1" applyFont="1" applyBorder="1" applyAlignment="1">
      <alignment horizontal="center"/>
    </xf>
    <xf numFmtId="0" fontId="4" fillId="0" borderId="0" xfId="0" applyFont="1" applyAlignment="1"/>
    <xf numFmtId="0" fontId="9" fillId="0" borderId="0" xfId="0" applyFont="1" applyAlignment="1">
      <alignment horizontal="left"/>
    </xf>
    <xf numFmtId="0" fontId="9" fillId="0" borderId="0" xfId="0" applyFont="1" applyAlignment="1">
      <alignment horizontal="left" wrapText="1"/>
    </xf>
    <xf numFmtId="0" fontId="4" fillId="0" borderId="0" xfId="0" applyFont="1" applyAlignment="1">
      <alignment horizontal="left" wrapText="1"/>
    </xf>
    <xf numFmtId="0" fontId="17" fillId="0" borderId="0" xfId="0" applyFont="1" applyAlignment="1">
      <alignment horizontal="center"/>
    </xf>
    <xf numFmtId="0" fontId="0" fillId="0" borderId="0" xfId="0" applyAlignment="1">
      <alignment horizontal="center"/>
    </xf>
    <xf numFmtId="0" fontId="21" fillId="0" borderId="0" xfId="0" applyFont="1" applyAlignment="1">
      <alignment horizontal="center"/>
    </xf>
    <xf numFmtId="0" fontId="3" fillId="0" borderId="0" xfId="1" applyFont="1" applyAlignment="1">
      <alignment horizontal="left" wrapText="1"/>
    </xf>
    <xf numFmtId="11" fontId="3" fillId="5" borderId="1" xfId="0" applyNumberFormat="1" applyFont="1" applyFill="1" applyBorder="1" applyAlignment="1">
      <alignment horizontal="center" vertical="center"/>
    </xf>
    <xf numFmtId="11" fontId="3" fillId="5" borderId="2" xfId="0"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2" fontId="3" fillId="5" borderId="2" xfId="0" applyNumberFormat="1" applyFont="1" applyFill="1" applyBorder="1" applyAlignment="1">
      <alignment horizontal="center" vertical="center"/>
    </xf>
    <xf numFmtId="2" fontId="3" fillId="0" borderId="1" xfId="0" applyNumberFormat="1" applyFont="1" applyBorder="1" applyAlignment="1">
      <alignment horizontal="center" vertical="center"/>
    </xf>
    <xf numFmtId="2" fontId="3" fillId="0" borderId="2" xfId="0" applyNumberFormat="1" applyFont="1" applyBorder="1" applyAlignment="1">
      <alignment horizontal="center" vertical="center"/>
    </xf>
    <xf numFmtId="165" fontId="3" fillId="5" borderId="15" xfId="0" applyNumberFormat="1" applyFont="1" applyFill="1" applyBorder="1" applyAlignment="1">
      <alignment horizontal="center" vertical="center"/>
    </xf>
    <xf numFmtId="165" fontId="3" fillId="5" borderId="17" xfId="0" applyNumberFormat="1" applyFont="1" applyFill="1" applyBorder="1" applyAlignment="1">
      <alignment horizontal="center" vertical="center"/>
    </xf>
    <xf numFmtId="11" fontId="3" fillId="0" borderId="1" xfId="0" applyNumberFormat="1" applyFont="1" applyFill="1" applyBorder="1" applyAlignment="1">
      <alignment horizontal="center" vertical="center"/>
    </xf>
    <xf numFmtId="11" fontId="3" fillId="0" borderId="2" xfId="0" applyNumberFormat="1" applyFont="1" applyFill="1" applyBorder="1" applyAlignment="1">
      <alignment horizontal="center" vertical="center"/>
    </xf>
    <xf numFmtId="11" fontId="3" fillId="0" borderId="1" xfId="0" applyNumberFormat="1" applyFont="1" applyBorder="1" applyAlignment="1">
      <alignment horizontal="center" vertical="center"/>
    </xf>
    <xf numFmtId="11" fontId="3" fillId="0" borderId="2" xfId="0" applyNumberFormat="1" applyFont="1" applyBorder="1" applyAlignment="1">
      <alignment horizontal="center" vertical="center"/>
    </xf>
    <xf numFmtId="2" fontId="2" fillId="6" borderId="1" xfId="0" applyNumberFormat="1" applyFont="1" applyFill="1" applyBorder="1" applyAlignment="1">
      <alignment horizontal="center" vertical="center"/>
    </xf>
    <xf numFmtId="2" fontId="2" fillId="6" borderId="2" xfId="0" applyNumberFormat="1" applyFont="1" applyFill="1" applyBorder="1" applyAlignment="1">
      <alignment horizontal="center" vertical="center"/>
    </xf>
    <xf numFmtId="165" fontId="3" fillId="0" borderId="15" xfId="0" applyNumberFormat="1" applyFont="1" applyBorder="1" applyAlignment="1">
      <alignment horizontal="center" vertical="center"/>
    </xf>
    <xf numFmtId="165" fontId="3" fillId="0" borderId="17" xfId="0" applyNumberFormat="1" applyFont="1" applyBorder="1" applyAlignment="1">
      <alignment horizontal="center" vertical="center"/>
    </xf>
    <xf numFmtId="165" fontId="3" fillId="0" borderId="1" xfId="0" applyNumberFormat="1" applyFont="1" applyBorder="1" applyAlignment="1">
      <alignment horizontal="center" vertical="center"/>
    </xf>
    <xf numFmtId="165" fontId="3" fillId="0" borderId="2" xfId="0" applyNumberFormat="1" applyFont="1" applyBorder="1" applyAlignment="1">
      <alignment horizontal="center" vertical="center"/>
    </xf>
    <xf numFmtId="165" fontId="3" fillId="5" borderId="1" xfId="0" applyNumberFormat="1" applyFont="1" applyFill="1" applyBorder="1" applyAlignment="1">
      <alignment horizontal="center" vertical="center"/>
    </xf>
    <xf numFmtId="165" fontId="3" fillId="5" borderId="2"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164" fontId="3" fillId="0" borderId="2"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2" fontId="3" fillId="0" borderId="2" xfId="0" applyNumberFormat="1" applyFont="1" applyFill="1" applyBorder="1" applyAlignment="1">
      <alignment horizontal="center" vertical="center"/>
    </xf>
    <xf numFmtId="165" fontId="3" fillId="5" borderId="23" xfId="0" applyNumberFormat="1" applyFont="1" applyFill="1" applyBorder="1" applyAlignment="1">
      <alignment horizontal="center" vertical="center"/>
    </xf>
    <xf numFmtId="165" fontId="3" fillId="5" borderId="24" xfId="0" applyNumberFormat="1" applyFont="1" applyFill="1" applyBorder="1" applyAlignment="1">
      <alignment horizontal="center" vertical="center"/>
    </xf>
    <xf numFmtId="11" fontId="3" fillId="5" borderId="3" xfId="0" applyNumberFormat="1" applyFont="1" applyFill="1" applyBorder="1" applyAlignment="1">
      <alignment horizontal="center" vertical="center"/>
    </xf>
    <xf numFmtId="2" fontId="3" fillId="5" borderId="3" xfId="0" applyNumberFormat="1" applyFont="1" applyFill="1" applyBorder="1" applyAlignment="1">
      <alignment horizontal="center" vertical="center"/>
    </xf>
    <xf numFmtId="2" fontId="2" fillId="6" borderId="5" xfId="0" applyNumberFormat="1" applyFont="1" applyFill="1" applyBorder="1" applyAlignment="1">
      <alignment horizontal="center" vertical="center"/>
    </xf>
    <xf numFmtId="2" fontId="2" fillId="6" borderId="3" xfId="0" applyNumberFormat="1" applyFont="1" applyFill="1" applyBorder="1" applyAlignment="1">
      <alignment horizontal="center" vertical="center"/>
    </xf>
    <xf numFmtId="2" fontId="2" fillId="6" borderId="9" xfId="0" applyNumberFormat="1" applyFont="1" applyFill="1" applyBorder="1" applyAlignment="1">
      <alignment horizontal="center" vertical="center"/>
    </xf>
    <xf numFmtId="165" fontId="3" fillId="5" borderId="3" xfId="0" applyNumberFormat="1" applyFont="1" applyFill="1" applyBorder="1" applyAlignment="1">
      <alignment horizontal="center" vertical="center"/>
    </xf>
    <xf numFmtId="165" fontId="3" fillId="5" borderId="9" xfId="0" applyNumberFormat="1" applyFont="1" applyFill="1" applyBorder="1" applyAlignment="1">
      <alignment horizontal="center" vertical="center"/>
    </xf>
    <xf numFmtId="165" fontId="3" fillId="0" borderId="22" xfId="0" applyNumberFormat="1" applyFont="1" applyBorder="1" applyAlignment="1">
      <alignment horizontal="center" vertical="center"/>
    </xf>
    <xf numFmtId="165" fontId="3" fillId="0" borderId="23" xfId="0" applyNumberFormat="1" applyFont="1" applyBorder="1" applyAlignment="1">
      <alignment horizontal="center" vertical="center"/>
    </xf>
    <xf numFmtId="165" fontId="3" fillId="0" borderId="24" xfId="0" applyNumberFormat="1" applyFont="1" applyBorder="1" applyAlignment="1">
      <alignment horizontal="center" vertical="center"/>
    </xf>
    <xf numFmtId="165" fontId="3" fillId="5" borderId="5" xfId="0" applyNumberFormat="1" applyFont="1" applyFill="1" applyBorder="1" applyAlignment="1">
      <alignment horizontal="center" vertical="center"/>
    </xf>
    <xf numFmtId="165" fontId="3" fillId="5" borderId="22" xfId="0" applyNumberFormat="1" applyFont="1" applyFill="1" applyBorder="1" applyAlignment="1">
      <alignment horizontal="center" vertical="center"/>
    </xf>
    <xf numFmtId="2" fontId="3" fillId="0" borderId="3" xfId="0" applyNumberFormat="1" applyFont="1" applyBorder="1" applyAlignment="1">
      <alignment horizontal="center" vertical="center"/>
    </xf>
    <xf numFmtId="165" fontId="3" fillId="0" borderId="5" xfId="0" applyNumberFormat="1" applyFont="1" applyBorder="1" applyAlignment="1">
      <alignment horizontal="center" vertical="center"/>
    </xf>
    <xf numFmtId="165" fontId="3" fillId="0" borderId="3" xfId="0" applyNumberFormat="1" applyFont="1" applyBorder="1" applyAlignment="1">
      <alignment horizontal="center" vertical="center"/>
    </xf>
    <xf numFmtId="165" fontId="3" fillId="0" borderId="9" xfId="0" applyNumberFormat="1" applyFont="1" applyBorder="1" applyAlignment="1">
      <alignment horizontal="center" vertical="center"/>
    </xf>
    <xf numFmtId="0" fontId="2" fillId="0" borderId="32" xfId="0" applyFont="1" applyBorder="1" applyAlignment="1">
      <alignment horizontal="left"/>
    </xf>
  </cellXfs>
  <cellStyles count="6">
    <cellStyle name="Hyperlink 2" xfId="3" xr:uid="{09BFC154-55AD-463C-8115-23273CA3703A}"/>
    <cellStyle name="Hyperlink 2 2" xfId="5" xr:uid="{6FC2DA26-235B-4A95-A7C6-F10F80C7B3EE}"/>
    <cellStyle name="Normal" xfId="0" builtinId="0"/>
    <cellStyle name="Normal 2" xfId="1" xr:uid="{32A55E54-3340-452B-97C1-CDF32BE6BCB0}"/>
    <cellStyle name="Normal 3" xfId="4" xr:uid="{D52301DE-FB16-4299-BBAB-6A1A501B699E}"/>
    <cellStyle name="Normal_Title Page" xfId="2" xr:uid="{10CEA362-CDC3-41BC-B8FE-20D429B9826A}"/>
  </cellStyles>
  <dxfs count="0"/>
  <tableStyles count="0" defaultTableStyle="TableStyleMedium9" defaultPivotStyle="PivotStyleLight16"/>
  <colors>
    <mruColors>
      <color rgb="FF99CCFF"/>
      <color rgb="FFFF9147"/>
      <color rgb="FFFFCC00"/>
      <color rgb="FFFFCCFF"/>
      <color rgb="FFFF6600"/>
      <color rgb="FFCCFFCC"/>
      <color rgb="FF99FFCC"/>
      <color rgb="FFFFFFCC"/>
      <color rgb="FF00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Test 6 </a:t>
            </a:r>
            <a:r>
              <a:rPr lang="en-US" baseline="0"/>
              <a:t>SARS-CoV-2 Natural Attenuation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465625292907524"/>
          <c:y val="0.1738815683573027"/>
          <c:w val="0.77818160424056837"/>
          <c:h val="0.73426809930008752"/>
        </c:manualLayout>
      </c:layout>
      <c:lineChart>
        <c:grouping val="standard"/>
        <c:varyColors val="0"/>
        <c:ser>
          <c:idx val="0"/>
          <c:order val="0"/>
          <c:tx>
            <c:v>Glass</c:v>
          </c:tx>
          <c:spPr>
            <a:ln w="12700" cap="rnd">
              <a:solidFill>
                <a:schemeClr val="accent1"/>
              </a:solidFill>
              <a:round/>
            </a:ln>
            <a:effectLst/>
          </c:spPr>
          <c:marker>
            <c:symbol val="none"/>
          </c:marker>
          <c:errBars>
            <c:errDir val="y"/>
            <c:errBarType val="both"/>
            <c:errValType val="cust"/>
            <c:noEndCap val="0"/>
            <c:plus>
              <c:numLit>
                <c:formatCode>General</c:formatCode>
                <c:ptCount val="6"/>
                <c:pt idx="0">
                  <c:v>0</c:v>
                </c:pt>
                <c:pt idx="1">
                  <c:v>0.14000000000000001</c:v>
                </c:pt>
                <c:pt idx="2">
                  <c:v>0.13700000000000001</c:v>
                </c:pt>
                <c:pt idx="3">
                  <c:v>0.51</c:v>
                </c:pt>
                <c:pt idx="4">
                  <c:v>0</c:v>
                </c:pt>
                <c:pt idx="5">
                  <c:v>0</c:v>
                </c:pt>
              </c:numLit>
            </c:plus>
            <c:minus>
              <c:numLit>
                <c:formatCode>General</c:formatCode>
                <c:ptCount val="6"/>
                <c:pt idx="0">
                  <c:v>0</c:v>
                </c:pt>
                <c:pt idx="1">
                  <c:v>0.14000000000000001</c:v>
                </c:pt>
                <c:pt idx="2">
                  <c:v>0.13700000000000001</c:v>
                </c:pt>
                <c:pt idx="3">
                  <c:v>0.51</c:v>
                </c:pt>
                <c:pt idx="4">
                  <c:v>0</c:v>
                </c:pt>
                <c:pt idx="5">
                  <c:v>0</c:v>
                </c:pt>
              </c:numLit>
            </c:minus>
            <c:spPr>
              <a:noFill/>
              <a:ln w="9525" cap="flat" cmpd="sng" algn="ctr">
                <a:solidFill>
                  <a:schemeClr val="tx1">
                    <a:lumMod val="65000"/>
                    <a:lumOff val="35000"/>
                  </a:schemeClr>
                </a:solidFill>
                <a:round/>
              </a:ln>
              <a:effectLst/>
            </c:spPr>
          </c:errBars>
          <c:cat>
            <c:strLit>
              <c:ptCount val="6"/>
              <c:pt idx="0">
                <c:v>Inoculum</c:v>
              </c:pt>
              <c:pt idx="1">
                <c:v>0 Day</c:v>
              </c:pt>
              <c:pt idx="2">
                <c:v>2 Day</c:v>
              </c:pt>
              <c:pt idx="3">
                <c:v>4 Day</c:v>
              </c:pt>
              <c:pt idx="4">
                <c:v>6 Day</c:v>
              </c:pt>
              <c:pt idx="5">
                <c:v>8 Day</c:v>
              </c:pt>
            </c:strLit>
          </c:cat>
          <c:val>
            <c:numRef>
              <c:f>'Test 6 chart'!$B$5:$G$5</c:f>
              <c:numCache>
                <c:formatCode>0.00</c:formatCode>
                <c:ptCount val="6"/>
                <c:pt idx="0">
                  <c:v>5.26</c:v>
                </c:pt>
                <c:pt idx="1">
                  <c:v>2.96</c:v>
                </c:pt>
                <c:pt idx="2">
                  <c:v>1.41</c:v>
                </c:pt>
                <c:pt idx="3">
                  <c:v>0.26</c:v>
                </c:pt>
                <c:pt idx="4">
                  <c:v>0</c:v>
                </c:pt>
                <c:pt idx="5">
                  <c:v>0</c:v>
                </c:pt>
              </c:numCache>
            </c:numRef>
          </c:val>
          <c:smooth val="0"/>
          <c:extLst>
            <c:ext xmlns:c16="http://schemas.microsoft.com/office/drawing/2014/chart" uri="{C3380CC4-5D6E-409C-BE32-E72D297353CC}">
              <c16:uniqueId val="{00000000-A1FD-41DA-A2F4-0C183B42CC2F}"/>
            </c:ext>
          </c:extLst>
        </c:ser>
        <c:ser>
          <c:idx val="1"/>
          <c:order val="1"/>
          <c:tx>
            <c:v>Marble</c:v>
          </c:tx>
          <c:spPr>
            <a:ln w="12700" cap="rnd">
              <a:solidFill>
                <a:schemeClr val="accent2"/>
              </a:solidFill>
              <a:round/>
            </a:ln>
            <a:effectLst/>
          </c:spPr>
          <c:marker>
            <c:symbol val="none"/>
          </c:marker>
          <c:errBars>
            <c:errDir val="y"/>
            <c:errBarType val="both"/>
            <c:errValType val="cust"/>
            <c:noEndCap val="0"/>
            <c:plus>
              <c:numLit>
                <c:formatCode>General</c:formatCode>
                <c:ptCount val="6"/>
                <c:pt idx="0">
                  <c:v>0</c:v>
                </c:pt>
                <c:pt idx="1">
                  <c:v>0.29799999999999999</c:v>
                </c:pt>
                <c:pt idx="2">
                  <c:v>0</c:v>
                </c:pt>
                <c:pt idx="3">
                  <c:v>0</c:v>
                </c:pt>
                <c:pt idx="4">
                  <c:v>0</c:v>
                </c:pt>
                <c:pt idx="5">
                  <c:v>0</c:v>
                </c:pt>
              </c:numLit>
            </c:plus>
            <c:minus>
              <c:numLit>
                <c:formatCode>General</c:formatCode>
                <c:ptCount val="6"/>
                <c:pt idx="0">
                  <c:v>0</c:v>
                </c:pt>
                <c:pt idx="1">
                  <c:v>0.29799999999999999</c:v>
                </c:pt>
                <c:pt idx="2">
                  <c:v>0</c:v>
                </c:pt>
                <c:pt idx="3">
                  <c:v>0</c:v>
                </c:pt>
                <c:pt idx="4">
                  <c:v>0</c:v>
                </c:pt>
                <c:pt idx="5">
                  <c:v>0</c:v>
                </c:pt>
              </c:numLit>
            </c:minus>
            <c:spPr>
              <a:noFill/>
              <a:ln w="9525" cap="flat" cmpd="sng" algn="ctr">
                <a:solidFill>
                  <a:schemeClr val="tx1">
                    <a:lumMod val="65000"/>
                    <a:lumOff val="35000"/>
                  </a:schemeClr>
                </a:solidFill>
                <a:round/>
              </a:ln>
              <a:effectLst/>
            </c:spPr>
          </c:errBars>
          <c:cat>
            <c:strLit>
              <c:ptCount val="6"/>
              <c:pt idx="0">
                <c:v>Inoculum</c:v>
              </c:pt>
              <c:pt idx="1">
                <c:v>0 Day</c:v>
              </c:pt>
              <c:pt idx="2">
                <c:v>2 Day</c:v>
              </c:pt>
              <c:pt idx="3">
                <c:v>4 Day</c:v>
              </c:pt>
              <c:pt idx="4">
                <c:v>6 Day</c:v>
              </c:pt>
              <c:pt idx="5">
                <c:v>8 Day</c:v>
              </c:pt>
            </c:strLit>
          </c:cat>
          <c:val>
            <c:numRef>
              <c:f>'Test 6 chart'!$B$6:$G$6</c:f>
              <c:numCache>
                <c:formatCode>0.00</c:formatCode>
                <c:ptCount val="6"/>
                <c:pt idx="0">
                  <c:v>5.26</c:v>
                </c:pt>
                <c:pt idx="1">
                  <c:v>3.08</c:v>
                </c:pt>
                <c:pt idx="2">
                  <c:v>0</c:v>
                </c:pt>
                <c:pt idx="3">
                  <c:v>0</c:v>
                </c:pt>
                <c:pt idx="4">
                  <c:v>0</c:v>
                </c:pt>
                <c:pt idx="5">
                  <c:v>0</c:v>
                </c:pt>
              </c:numCache>
            </c:numRef>
          </c:val>
          <c:smooth val="0"/>
          <c:extLst>
            <c:ext xmlns:c16="http://schemas.microsoft.com/office/drawing/2014/chart" uri="{C3380CC4-5D6E-409C-BE32-E72D297353CC}">
              <c16:uniqueId val="{00000001-A1FD-41DA-A2F4-0C183B42CC2F}"/>
            </c:ext>
          </c:extLst>
        </c:ser>
        <c:ser>
          <c:idx val="2"/>
          <c:order val="2"/>
          <c:tx>
            <c:v>Laminate</c:v>
          </c:tx>
          <c:spPr>
            <a:ln w="12700" cap="rnd">
              <a:solidFill>
                <a:schemeClr val="accent3"/>
              </a:solidFill>
              <a:round/>
            </a:ln>
            <a:effectLst/>
          </c:spPr>
          <c:marker>
            <c:symbol val="none"/>
          </c:marker>
          <c:errBars>
            <c:errDir val="y"/>
            <c:errBarType val="both"/>
            <c:errValType val="cust"/>
            <c:noEndCap val="0"/>
            <c:plus>
              <c:numLit>
                <c:formatCode>General</c:formatCode>
                <c:ptCount val="6"/>
                <c:pt idx="0">
                  <c:v>0</c:v>
                </c:pt>
                <c:pt idx="1">
                  <c:v>0.186</c:v>
                </c:pt>
                <c:pt idx="2">
                  <c:v>6.9000000000000006E-2</c:v>
                </c:pt>
                <c:pt idx="3">
                  <c:v>0.55600000000000005</c:v>
                </c:pt>
                <c:pt idx="4">
                  <c:v>0</c:v>
                </c:pt>
                <c:pt idx="5">
                  <c:v>0</c:v>
                </c:pt>
              </c:numLit>
            </c:plus>
            <c:minus>
              <c:numLit>
                <c:formatCode>General</c:formatCode>
                <c:ptCount val="6"/>
                <c:pt idx="0">
                  <c:v>0</c:v>
                </c:pt>
                <c:pt idx="1">
                  <c:v>0.186</c:v>
                </c:pt>
                <c:pt idx="2">
                  <c:v>6.9000000000000006E-2</c:v>
                </c:pt>
                <c:pt idx="3">
                  <c:v>0.55600000000000005</c:v>
                </c:pt>
                <c:pt idx="4">
                  <c:v>0</c:v>
                </c:pt>
                <c:pt idx="5">
                  <c:v>0</c:v>
                </c:pt>
              </c:numLit>
            </c:minus>
            <c:spPr>
              <a:noFill/>
              <a:ln w="9525" cap="flat" cmpd="sng" algn="ctr">
                <a:solidFill>
                  <a:schemeClr val="tx1">
                    <a:lumMod val="65000"/>
                    <a:lumOff val="35000"/>
                  </a:schemeClr>
                </a:solidFill>
                <a:round/>
              </a:ln>
              <a:effectLst/>
            </c:spPr>
          </c:errBars>
          <c:cat>
            <c:strLit>
              <c:ptCount val="6"/>
              <c:pt idx="0">
                <c:v>Inoculum</c:v>
              </c:pt>
              <c:pt idx="1">
                <c:v>0 Day</c:v>
              </c:pt>
              <c:pt idx="2">
                <c:v>2 Day</c:v>
              </c:pt>
              <c:pt idx="3">
                <c:v>4 Day</c:v>
              </c:pt>
              <c:pt idx="4">
                <c:v>6 Day</c:v>
              </c:pt>
              <c:pt idx="5">
                <c:v>8 Day</c:v>
              </c:pt>
            </c:strLit>
          </c:cat>
          <c:val>
            <c:numRef>
              <c:f>'Test 6 chart'!$B$7:$G$7</c:f>
              <c:numCache>
                <c:formatCode>0.00</c:formatCode>
                <c:ptCount val="6"/>
                <c:pt idx="0">
                  <c:v>5.26</c:v>
                </c:pt>
                <c:pt idx="1">
                  <c:v>2.96</c:v>
                </c:pt>
                <c:pt idx="2">
                  <c:v>1.34</c:v>
                </c:pt>
                <c:pt idx="3">
                  <c:v>0.28000000000000003</c:v>
                </c:pt>
                <c:pt idx="4">
                  <c:v>0</c:v>
                </c:pt>
                <c:pt idx="5">
                  <c:v>0</c:v>
                </c:pt>
              </c:numCache>
            </c:numRef>
          </c:val>
          <c:smooth val="0"/>
          <c:extLst>
            <c:ext xmlns:c16="http://schemas.microsoft.com/office/drawing/2014/chart" uri="{C3380CC4-5D6E-409C-BE32-E72D297353CC}">
              <c16:uniqueId val="{00000002-A1FD-41DA-A2F4-0C183B42CC2F}"/>
            </c:ext>
          </c:extLst>
        </c:ser>
        <c:ser>
          <c:idx val="3"/>
          <c:order val="3"/>
          <c:tx>
            <c:v>Powder-coated steel</c:v>
          </c:tx>
          <c:spPr>
            <a:ln w="12700" cap="rnd">
              <a:solidFill>
                <a:schemeClr val="accent4"/>
              </a:solidFill>
              <a:round/>
            </a:ln>
            <a:effectLst/>
          </c:spPr>
          <c:marker>
            <c:symbol val="none"/>
          </c:marker>
          <c:errBars>
            <c:errDir val="y"/>
            <c:errBarType val="both"/>
            <c:errValType val="cust"/>
            <c:noEndCap val="0"/>
            <c:plus>
              <c:numLit>
                <c:formatCode>General</c:formatCode>
                <c:ptCount val="6"/>
                <c:pt idx="0">
                  <c:v>0</c:v>
                </c:pt>
                <c:pt idx="1">
                  <c:v>0.219</c:v>
                </c:pt>
                <c:pt idx="2">
                  <c:v>0.66900000000000004</c:v>
                </c:pt>
                <c:pt idx="3">
                  <c:v>0.625</c:v>
                </c:pt>
                <c:pt idx="4">
                  <c:v>0</c:v>
                </c:pt>
                <c:pt idx="5">
                  <c:v>0</c:v>
                </c:pt>
              </c:numLit>
            </c:plus>
            <c:minus>
              <c:numLit>
                <c:formatCode>General</c:formatCode>
                <c:ptCount val="6"/>
                <c:pt idx="0">
                  <c:v>0</c:v>
                </c:pt>
                <c:pt idx="1">
                  <c:v>0.219</c:v>
                </c:pt>
                <c:pt idx="2">
                  <c:v>0.66900000000000004</c:v>
                </c:pt>
                <c:pt idx="3">
                  <c:v>0.625</c:v>
                </c:pt>
                <c:pt idx="4">
                  <c:v>0</c:v>
                </c:pt>
                <c:pt idx="5">
                  <c:v>0</c:v>
                </c:pt>
              </c:numLit>
            </c:minus>
            <c:spPr>
              <a:noFill/>
              <a:ln w="9525" cap="flat" cmpd="sng" algn="ctr">
                <a:solidFill>
                  <a:schemeClr val="tx1">
                    <a:lumMod val="65000"/>
                    <a:lumOff val="35000"/>
                  </a:schemeClr>
                </a:solidFill>
                <a:round/>
              </a:ln>
              <a:effectLst/>
            </c:spPr>
          </c:errBars>
          <c:cat>
            <c:strLit>
              <c:ptCount val="6"/>
              <c:pt idx="0">
                <c:v>Inoculum</c:v>
              </c:pt>
              <c:pt idx="1">
                <c:v>0 Day</c:v>
              </c:pt>
              <c:pt idx="2">
                <c:v>2 Day</c:v>
              </c:pt>
              <c:pt idx="3">
                <c:v>4 Day</c:v>
              </c:pt>
              <c:pt idx="4">
                <c:v>6 Day</c:v>
              </c:pt>
              <c:pt idx="5">
                <c:v>8 Day</c:v>
              </c:pt>
            </c:strLit>
          </c:cat>
          <c:val>
            <c:numRef>
              <c:f>'Test 6 chart'!$B$8:$G$8</c:f>
              <c:numCache>
                <c:formatCode>0.00</c:formatCode>
                <c:ptCount val="6"/>
                <c:pt idx="0">
                  <c:v>5.26</c:v>
                </c:pt>
                <c:pt idx="1">
                  <c:v>2.94</c:v>
                </c:pt>
                <c:pt idx="2">
                  <c:v>0.56000000000000005</c:v>
                </c:pt>
                <c:pt idx="3">
                  <c:v>0.78</c:v>
                </c:pt>
                <c:pt idx="4">
                  <c:v>0</c:v>
                </c:pt>
                <c:pt idx="5">
                  <c:v>0</c:v>
                </c:pt>
              </c:numCache>
            </c:numRef>
          </c:val>
          <c:smooth val="0"/>
          <c:extLst xmlns:c15="http://schemas.microsoft.com/office/drawing/2012/chart">
            <c:ext xmlns:c16="http://schemas.microsoft.com/office/drawing/2014/chart" uri="{C3380CC4-5D6E-409C-BE32-E72D297353CC}">
              <c16:uniqueId val="{00000003-A1FD-41DA-A2F4-0C183B42CC2F}"/>
            </c:ext>
          </c:extLst>
        </c:ser>
        <c:ser>
          <c:idx val="4"/>
          <c:order val="4"/>
          <c:tx>
            <c:v>Brass</c:v>
          </c:tx>
          <c:spPr>
            <a:ln w="12700" cap="rnd">
              <a:solidFill>
                <a:schemeClr val="accent5"/>
              </a:solidFill>
              <a:round/>
            </a:ln>
            <a:effectLst/>
          </c:spPr>
          <c:marker>
            <c:symbol val="none"/>
          </c:marker>
          <c:errBars>
            <c:errDir val="y"/>
            <c:errBarType val="both"/>
            <c:errValType val="cust"/>
            <c:noEndCap val="0"/>
            <c:plus>
              <c:numLit>
                <c:formatCode>General</c:formatCode>
                <c:ptCount val="6"/>
                <c:pt idx="0">
                  <c:v>0</c:v>
                </c:pt>
                <c:pt idx="1">
                  <c:v>0.625</c:v>
                </c:pt>
                <c:pt idx="2">
                  <c:v>0</c:v>
                </c:pt>
                <c:pt idx="3">
                  <c:v>0</c:v>
                </c:pt>
                <c:pt idx="4">
                  <c:v>0</c:v>
                </c:pt>
                <c:pt idx="5">
                  <c:v>0</c:v>
                </c:pt>
              </c:numLit>
            </c:plus>
            <c:minus>
              <c:numLit>
                <c:formatCode>General</c:formatCode>
                <c:ptCount val="6"/>
                <c:pt idx="0">
                  <c:v>0</c:v>
                </c:pt>
                <c:pt idx="1">
                  <c:v>0.625</c:v>
                </c:pt>
                <c:pt idx="2">
                  <c:v>0</c:v>
                </c:pt>
                <c:pt idx="3">
                  <c:v>0</c:v>
                </c:pt>
                <c:pt idx="4">
                  <c:v>0</c:v>
                </c:pt>
                <c:pt idx="5">
                  <c:v>0</c:v>
                </c:pt>
              </c:numLit>
            </c:minus>
            <c:spPr>
              <a:noFill/>
              <a:ln w="9525" cap="flat" cmpd="sng" algn="ctr">
                <a:solidFill>
                  <a:schemeClr val="tx1">
                    <a:lumMod val="65000"/>
                    <a:lumOff val="35000"/>
                  </a:schemeClr>
                </a:solidFill>
                <a:round/>
              </a:ln>
              <a:effectLst/>
            </c:spPr>
          </c:errBars>
          <c:cat>
            <c:strLit>
              <c:ptCount val="6"/>
              <c:pt idx="0">
                <c:v>Inoculum</c:v>
              </c:pt>
              <c:pt idx="1">
                <c:v>0 Day</c:v>
              </c:pt>
              <c:pt idx="2">
                <c:v>2 Day</c:v>
              </c:pt>
              <c:pt idx="3">
                <c:v>4 Day</c:v>
              </c:pt>
              <c:pt idx="4">
                <c:v>6 Day</c:v>
              </c:pt>
              <c:pt idx="5">
                <c:v>8 Day</c:v>
              </c:pt>
            </c:strLit>
          </c:cat>
          <c:val>
            <c:numRef>
              <c:f>'Test 6 chart'!$B$9:$G$9</c:f>
              <c:numCache>
                <c:formatCode>0.00</c:formatCode>
                <c:ptCount val="6"/>
                <c:pt idx="0">
                  <c:v>5.26</c:v>
                </c:pt>
                <c:pt idx="1">
                  <c:v>0.78</c:v>
                </c:pt>
                <c:pt idx="2">
                  <c:v>0</c:v>
                </c:pt>
                <c:pt idx="3">
                  <c:v>0</c:v>
                </c:pt>
                <c:pt idx="4">
                  <c:v>0</c:v>
                </c:pt>
                <c:pt idx="5">
                  <c:v>0</c:v>
                </c:pt>
              </c:numCache>
            </c:numRef>
          </c:val>
          <c:smooth val="0"/>
          <c:extLst>
            <c:ext xmlns:c16="http://schemas.microsoft.com/office/drawing/2014/chart" uri="{C3380CC4-5D6E-409C-BE32-E72D297353CC}">
              <c16:uniqueId val="{00000004-A1FD-41DA-A2F4-0C183B42CC2F}"/>
            </c:ext>
          </c:extLst>
        </c:ser>
        <c:ser>
          <c:idx val="5"/>
          <c:order val="5"/>
          <c:tx>
            <c:v>LOQ</c:v>
          </c:tx>
          <c:spPr>
            <a:ln w="12700" cap="rnd">
              <a:solidFill>
                <a:srgbClr val="FF0000"/>
              </a:solidFill>
              <a:prstDash val="sysDash"/>
              <a:round/>
            </a:ln>
            <a:effectLst/>
          </c:spPr>
          <c:marker>
            <c:symbol val="none"/>
          </c:marker>
          <c:cat>
            <c:strLit>
              <c:ptCount val="6"/>
              <c:pt idx="0">
                <c:v>Inoculum</c:v>
              </c:pt>
              <c:pt idx="1">
                <c:v>0 Day</c:v>
              </c:pt>
              <c:pt idx="2">
                <c:v>2 Day</c:v>
              </c:pt>
              <c:pt idx="3">
                <c:v>4 Day</c:v>
              </c:pt>
              <c:pt idx="4">
                <c:v>6 Day</c:v>
              </c:pt>
              <c:pt idx="5">
                <c:v>8 Day</c:v>
              </c:pt>
            </c:strLit>
          </c:cat>
          <c:val>
            <c:numLit>
              <c:formatCode>General</c:formatCode>
              <c:ptCount val="6"/>
              <c:pt idx="0">
                <c:v>1.42</c:v>
              </c:pt>
              <c:pt idx="1">
                <c:v>1.42</c:v>
              </c:pt>
              <c:pt idx="2">
                <c:v>1.42</c:v>
              </c:pt>
              <c:pt idx="3">
                <c:v>1.42</c:v>
              </c:pt>
              <c:pt idx="4">
                <c:v>1.42</c:v>
              </c:pt>
              <c:pt idx="5">
                <c:v>1.42</c:v>
              </c:pt>
            </c:numLit>
          </c:val>
          <c:smooth val="0"/>
          <c:extLst>
            <c:ext xmlns:c16="http://schemas.microsoft.com/office/drawing/2014/chart" uri="{C3380CC4-5D6E-409C-BE32-E72D297353CC}">
              <c16:uniqueId val="{00000005-A1FD-41DA-A2F4-0C183B42CC2F}"/>
            </c:ext>
          </c:extLst>
        </c:ser>
        <c:dLbls>
          <c:showLegendKey val="0"/>
          <c:showVal val="0"/>
          <c:showCatName val="0"/>
          <c:showSerName val="0"/>
          <c:showPercent val="0"/>
          <c:showBubbleSize val="0"/>
        </c:dLbls>
        <c:smooth val="0"/>
        <c:axId val="570890408"/>
        <c:axId val="570884504"/>
        <c:extLst>
          <c:ext xmlns:c15="http://schemas.microsoft.com/office/drawing/2012/chart" uri="{02D57815-91ED-43cb-92C2-25804820EDAC}">
            <c15:filteredLineSeries>
              <c15:ser>
                <c:idx val="6"/>
                <c:order val="6"/>
                <c:tx>
                  <c:v>ALOQ1</c:v>
                </c:tx>
                <c:spPr>
                  <a:ln w="12700" cap="rnd">
                    <a:solidFill>
                      <a:srgbClr val="FF0000"/>
                    </a:solidFill>
                    <a:prstDash val="dash"/>
                    <a:round/>
                  </a:ln>
                  <a:effectLst/>
                </c:spPr>
                <c:marker>
                  <c:symbol val="none"/>
                </c:marker>
                <c:val>
                  <c:numLit>
                    <c:formatCode>General</c:formatCode>
                    <c:ptCount val="6"/>
                    <c:pt idx="0">
                      <c:v>2.12</c:v>
                    </c:pt>
                    <c:pt idx="1">
                      <c:v>2.12</c:v>
                    </c:pt>
                    <c:pt idx="2">
                      <c:v>2.12</c:v>
                    </c:pt>
                    <c:pt idx="3">
                      <c:v>2.12</c:v>
                    </c:pt>
                    <c:pt idx="4">
                      <c:v>2.12</c:v>
                    </c:pt>
                    <c:pt idx="5">
                      <c:v>2.12</c:v>
                    </c:pt>
                  </c:numLit>
                </c:val>
                <c:smooth val="0"/>
                <c:extLst>
                  <c:ext xmlns:c16="http://schemas.microsoft.com/office/drawing/2014/chart" uri="{C3380CC4-5D6E-409C-BE32-E72D297353CC}">
                    <c16:uniqueId val="{00000006-A1FD-41DA-A2F4-0C183B42CC2F}"/>
                  </c:ext>
                </c:extLst>
              </c15:ser>
            </c15:filteredLineSeries>
            <c15:filteredLineSeries>
              <c15:ser>
                <c:idx val="7"/>
                <c:order val="7"/>
                <c:tx>
                  <c:v>ALOQ2</c:v>
                </c:tx>
                <c:spPr>
                  <a:ln w="12700" cap="rnd">
                    <a:solidFill>
                      <a:srgbClr val="FF0000"/>
                    </a:solidFill>
                    <a:prstDash val="lgDash"/>
                    <a:round/>
                  </a:ln>
                  <a:effectLst/>
                </c:spPr>
                <c:marker>
                  <c:symbol val="none"/>
                </c:marker>
                <c:val>
                  <c:numLit>
                    <c:formatCode>General</c:formatCode>
                    <c:ptCount val="6"/>
                    <c:pt idx="0">
                      <c:v>2.82</c:v>
                    </c:pt>
                    <c:pt idx="1">
                      <c:v>2.82</c:v>
                    </c:pt>
                    <c:pt idx="2">
                      <c:v>2.82</c:v>
                    </c:pt>
                    <c:pt idx="3">
                      <c:v>2.82</c:v>
                    </c:pt>
                    <c:pt idx="4">
                      <c:v>2.82</c:v>
                    </c:pt>
                    <c:pt idx="5">
                      <c:v>2.82</c:v>
                    </c:pt>
                  </c:numLit>
                </c:val>
                <c:smooth val="0"/>
                <c:extLst xmlns:c15="http://schemas.microsoft.com/office/drawing/2012/chart">
                  <c:ext xmlns:c16="http://schemas.microsoft.com/office/drawing/2014/chart" uri="{C3380CC4-5D6E-409C-BE32-E72D297353CC}">
                    <c16:uniqueId val="{00000007-A1FD-41DA-A2F4-0C183B42CC2F}"/>
                  </c:ext>
                </c:extLst>
              </c15:ser>
            </c15:filteredLineSeries>
          </c:ext>
        </c:extLst>
      </c:lineChart>
      <c:catAx>
        <c:axId val="570890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0884504"/>
        <c:crosses val="autoZero"/>
        <c:auto val="1"/>
        <c:lblAlgn val="ctr"/>
        <c:lblOffset val="100"/>
        <c:noMultiLvlLbl val="0"/>
      </c:catAx>
      <c:valAx>
        <c:axId val="570884504"/>
        <c:scaling>
          <c:orientation val="minMax"/>
          <c:max val="6"/>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Viable</a:t>
                </a:r>
                <a:r>
                  <a:rPr lang="en-US" baseline="0"/>
                  <a:t> </a:t>
                </a:r>
                <a:r>
                  <a:rPr lang="en-US"/>
                  <a:t>SARS-CoV-2 Log</a:t>
                </a:r>
                <a:r>
                  <a:rPr lang="en-US" baseline="-25000"/>
                  <a:t>10</a:t>
                </a:r>
                <a:r>
                  <a:rPr lang="en-US"/>
                  <a:t>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0890408"/>
        <c:crosses val="autoZero"/>
        <c:crossBetween val="midCat"/>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1</xdr:row>
      <xdr:rowOff>76200</xdr:rowOff>
    </xdr:from>
    <xdr:to>
      <xdr:col>21</xdr:col>
      <xdr:colOff>452438</xdr:colOff>
      <xdr:row>24</xdr:row>
      <xdr:rowOff>95250</xdr:rowOff>
    </xdr:to>
    <xdr:graphicFrame macro="">
      <xdr:nvGraphicFramePr>
        <xdr:cNvPr id="2" name="Chart 1">
          <a:extLst>
            <a:ext uri="{FF2B5EF4-FFF2-40B4-BE49-F238E27FC236}">
              <a16:creationId xmlns:a16="http://schemas.microsoft.com/office/drawing/2014/main" id="{828E3320-48E9-418E-A262-417CC7EDED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0.8786</cdr:x>
      <cdr:y>0.75773</cdr:y>
    </cdr:from>
    <cdr:to>
      <cdr:x>0.93869</cdr:x>
      <cdr:y>0.82779</cdr:y>
    </cdr:to>
    <cdr:sp macro="" textlink="">
      <cdr:nvSpPr>
        <cdr:cNvPr id="2" name="TextBox 1">
          <a:extLst xmlns:a="http://schemas.openxmlformats.org/drawingml/2006/main">
            <a:ext uri="{FF2B5EF4-FFF2-40B4-BE49-F238E27FC236}">
              <a16:creationId xmlns:a16="http://schemas.microsoft.com/office/drawing/2014/main" id="{74891C13-2B84-420E-8703-5E4EB79B3A1B}"/>
            </a:ext>
          </a:extLst>
        </cdr:cNvPr>
        <cdr:cNvSpPr txBox="1"/>
      </cdr:nvSpPr>
      <cdr:spPr>
        <a:xfrm xmlns:a="http://schemas.openxmlformats.org/drawingml/2006/main">
          <a:off x="6824647" y="3413824"/>
          <a:ext cx="466757" cy="3156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10</a:t>
          </a:r>
        </a:p>
      </cdr:txBody>
    </cdr:sp>
  </cdr:relSizeAnchor>
  <cdr:relSizeAnchor xmlns:cdr="http://schemas.openxmlformats.org/drawingml/2006/chartDrawing">
    <cdr:from>
      <cdr:x>0.87717</cdr:x>
      <cdr:y>0.6402</cdr:y>
    </cdr:from>
    <cdr:to>
      <cdr:x>0.93725</cdr:x>
      <cdr:y>0.6527</cdr:y>
    </cdr:to>
    <cdr:sp macro="" textlink="">
      <cdr:nvSpPr>
        <cdr:cNvPr id="3" name="TextBox 1">
          <a:extLst xmlns:a="http://schemas.openxmlformats.org/drawingml/2006/main">
            <a:ext uri="{FF2B5EF4-FFF2-40B4-BE49-F238E27FC236}">
              <a16:creationId xmlns:a16="http://schemas.microsoft.com/office/drawing/2014/main" id="{9AB77628-012F-4EF2-8FAB-303A0F9074BC}"/>
            </a:ext>
          </a:extLst>
        </cdr:cNvPr>
        <cdr:cNvSpPr txBox="1"/>
      </cdr:nvSpPr>
      <cdr:spPr>
        <a:xfrm xmlns:a="http://schemas.openxmlformats.org/drawingml/2006/main" rot="10800000" flipV="1">
          <a:off x="6813568" y="2884328"/>
          <a:ext cx="466680" cy="563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100</a:t>
          </a:r>
        </a:p>
      </cdr:txBody>
    </cdr:sp>
  </cdr:relSizeAnchor>
  <cdr:relSizeAnchor xmlns:cdr="http://schemas.openxmlformats.org/drawingml/2006/chartDrawing">
    <cdr:from>
      <cdr:x>0.87595</cdr:x>
      <cdr:y>0.50948</cdr:y>
    </cdr:from>
    <cdr:to>
      <cdr:x>0.95831</cdr:x>
      <cdr:y>0.57955</cdr:y>
    </cdr:to>
    <cdr:sp macro="" textlink="">
      <cdr:nvSpPr>
        <cdr:cNvPr id="4" name="TextBox 1">
          <a:extLst xmlns:a="http://schemas.openxmlformats.org/drawingml/2006/main">
            <a:ext uri="{FF2B5EF4-FFF2-40B4-BE49-F238E27FC236}">
              <a16:creationId xmlns:a16="http://schemas.microsoft.com/office/drawing/2014/main" id="{84E606F8-111C-4CA4-98D0-F42FE050DDB0}"/>
            </a:ext>
          </a:extLst>
        </cdr:cNvPr>
        <cdr:cNvSpPr txBox="1"/>
      </cdr:nvSpPr>
      <cdr:spPr>
        <a:xfrm xmlns:a="http://schemas.openxmlformats.org/drawingml/2006/main">
          <a:off x="6804063" y="1863462"/>
          <a:ext cx="639742" cy="2562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1,000</a:t>
          </a:r>
        </a:p>
      </cdr:txBody>
    </cdr:sp>
  </cdr:relSizeAnchor>
  <cdr:relSizeAnchor xmlns:cdr="http://schemas.openxmlformats.org/drawingml/2006/chartDrawing">
    <cdr:from>
      <cdr:x>0.8784</cdr:x>
      <cdr:y>0.38691</cdr:y>
    </cdr:from>
    <cdr:to>
      <cdr:x>0.98406</cdr:x>
      <cdr:y>0.45698</cdr:y>
    </cdr:to>
    <cdr:sp macro="" textlink="">
      <cdr:nvSpPr>
        <cdr:cNvPr id="5" name="TextBox 1">
          <a:extLst xmlns:a="http://schemas.openxmlformats.org/drawingml/2006/main">
            <a:ext uri="{FF2B5EF4-FFF2-40B4-BE49-F238E27FC236}">
              <a16:creationId xmlns:a16="http://schemas.microsoft.com/office/drawing/2014/main" id="{84E606F8-111C-4CA4-98D0-F42FE050DDB0}"/>
            </a:ext>
          </a:extLst>
        </cdr:cNvPr>
        <cdr:cNvSpPr txBox="1"/>
      </cdr:nvSpPr>
      <cdr:spPr>
        <a:xfrm xmlns:a="http://schemas.openxmlformats.org/drawingml/2006/main">
          <a:off x="6823113" y="1415180"/>
          <a:ext cx="820728" cy="2562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10,000</a:t>
          </a:r>
        </a:p>
      </cdr:txBody>
    </cdr:sp>
  </cdr:relSizeAnchor>
  <cdr:relSizeAnchor xmlns:cdr="http://schemas.openxmlformats.org/drawingml/2006/chartDrawing">
    <cdr:from>
      <cdr:x>0.87717</cdr:x>
      <cdr:y>0.26858</cdr:y>
    </cdr:from>
    <cdr:to>
      <cdr:x>0.98283</cdr:x>
      <cdr:y>0.33865</cdr:y>
    </cdr:to>
    <cdr:sp macro="" textlink="">
      <cdr:nvSpPr>
        <cdr:cNvPr id="6" name="TextBox 1">
          <a:extLst xmlns:a="http://schemas.openxmlformats.org/drawingml/2006/main">
            <a:ext uri="{FF2B5EF4-FFF2-40B4-BE49-F238E27FC236}">
              <a16:creationId xmlns:a16="http://schemas.microsoft.com/office/drawing/2014/main" id="{01C103DF-5ECE-4557-B6C5-6502AAF9450B}"/>
            </a:ext>
          </a:extLst>
        </cdr:cNvPr>
        <cdr:cNvSpPr txBox="1"/>
      </cdr:nvSpPr>
      <cdr:spPr>
        <a:xfrm xmlns:a="http://schemas.openxmlformats.org/drawingml/2006/main">
          <a:off x="6813539" y="1210033"/>
          <a:ext cx="820729" cy="3156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100,000</a:t>
          </a:r>
        </a:p>
      </cdr:txBody>
    </cdr:sp>
  </cdr:relSizeAnchor>
  <cdr:relSizeAnchor xmlns:cdr="http://schemas.openxmlformats.org/drawingml/2006/chartDrawing">
    <cdr:from>
      <cdr:x>0.87595</cdr:x>
      <cdr:y>0.14498</cdr:y>
    </cdr:from>
    <cdr:to>
      <cdr:x>0.98161</cdr:x>
      <cdr:y>0.21505</cdr:y>
    </cdr:to>
    <cdr:sp macro="" textlink="">
      <cdr:nvSpPr>
        <cdr:cNvPr id="7" name="TextBox 1">
          <a:extLst xmlns:a="http://schemas.openxmlformats.org/drawingml/2006/main">
            <a:ext uri="{FF2B5EF4-FFF2-40B4-BE49-F238E27FC236}">
              <a16:creationId xmlns:a16="http://schemas.microsoft.com/office/drawing/2014/main" id="{9092BC63-BD5B-49D6-9235-9AA13C75FC2E}"/>
            </a:ext>
          </a:extLst>
        </cdr:cNvPr>
        <cdr:cNvSpPr txBox="1"/>
      </cdr:nvSpPr>
      <cdr:spPr>
        <a:xfrm xmlns:a="http://schemas.openxmlformats.org/drawingml/2006/main">
          <a:off x="6804063" y="653193"/>
          <a:ext cx="820728" cy="3156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1,000,000</a:t>
          </a:r>
        </a:p>
      </cdr:txBody>
    </cdr:sp>
  </cdr:relSizeAnchor>
  <cdr:relSizeAnchor xmlns:cdr="http://schemas.openxmlformats.org/drawingml/2006/chartDrawing">
    <cdr:from>
      <cdr:x>0.93808</cdr:x>
      <cdr:y>0.30654</cdr:y>
    </cdr:from>
    <cdr:to>
      <cdr:x>0.96383</cdr:x>
      <cdr:y>0.71458</cdr:y>
    </cdr:to>
    <cdr:sp macro="" textlink="">
      <cdr:nvSpPr>
        <cdr:cNvPr id="14" name="TextBox 13">
          <a:extLst xmlns:a="http://schemas.openxmlformats.org/drawingml/2006/main">
            <a:ext uri="{FF2B5EF4-FFF2-40B4-BE49-F238E27FC236}">
              <a16:creationId xmlns:a16="http://schemas.microsoft.com/office/drawing/2014/main" id="{FBA0A53A-AB4F-4024-956C-70E70BD32B9E}"/>
            </a:ext>
          </a:extLst>
        </cdr:cNvPr>
        <cdr:cNvSpPr txBox="1"/>
      </cdr:nvSpPr>
      <cdr:spPr>
        <a:xfrm xmlns:a="http://schemas.openxmlformats.org/drawingml/2006/main" rot="16200000">
          <a:off x="6443666" y="2259808"/>
          <a:ext cx="18859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Viable SARS-CoV-2 Raw Number</a:t>
          </a:r>
        </a:p>
      </cdr:txBody>
    </cdr:sp>
  </cdr:relSizeAnchor>
  <cdr:relSizeAnchor xmlns:cdr="http://schemas.openxmlformats.org/drawingml/2006/chartDrawing">
    <cdr:from>
      <cdr:x>0.8784</cdr:x>
      <cdr:y>0.87359</cdr:y>
    </cdr:from>
    <cdr:to>
      <cdr:x>0.93848</cdr:x>
      <cdr:y>0.94365</cdr:y>
    </cdr:to>
    <cdr:sp macro="" textlink="">
      <cdr:nvSpPr>
        <cdr:cNvPr id="15" name="TextBox 1">
          <a:extLst xmlns:a="http://schemas.openxmlformats.org/drawingml/2006/main">
            <a:ext uri="{FF2B5EF4-FFF2-40B4-BE49-F238E27FC236}">
              <a16:creationId xmlns:a16="http://schemas.microsoft.com/office/drawing/2014/main" id="{75CB9F43-F0B1-4BFE-9027-5715807E76BB}"/>
            </a:ext>
          </a:extLst>
        </cdr:cNvPr>
        <cdr:cNvSpPr txBox="1"/>
      </cdr:nvSpPr>
      <cdr:spPr>
        <a:xfrm xmlns:a="http://schemas.openxmlformats.org/drawingml/2006/main">
          <a:off x="6823113" y="3195228"/>
          <a:ext cx="466679" cy="2562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0</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581025</xdr:colOff>
      <xdr:row>2</xdr:row>
      <xdr:rowOff>57150</xdr:rowOff>
    </xdr:from>
    <xdr:to>
      <xdr:col>9</xdr:col>
      <xdr:colOff>485774</xdr:colOff>
      <xdr:row>26</xdr:row>
      <xdr:rowOff>38100</xdr:rowOff>
    </xdr:to>
    <xdr:pic>
      <xdr:nvPicPr>
        <xdr:cNvPr id="2" name="Picture 1">
          <a:extLst>
            <a:ext uri="{FF2B5EF4-FFF2-40B4-BE49-F238E27FC236}">
              <a16:creationId xmlns:a16="http://schemas.microsoft.com/office/drawing/2014/main" id="{61885161-F58D-4135-AF79-1422FD0F95AD}"/>
            </a:ext>
          </a:extLst>
        </xdr:cNvPr>
        <xdr:cNvPicPr>
          <a:picLocks noChangeAspect="1"/>
        </xdr:cNvPicPr>
      </xdr:nvPicPr>
      <xdr:blipFill>
        <a:blip xmlns:r="http://schemas.openxmlformats.org/officeDocument/2006/relationships" r:embed="rId1"/>
        <a:stretch>
          <a:fillRect/>
        </a:stretch>
      </xdr:blipFill>
      <xdr:spPr>
        <a:xfrm>
          <a:off x="581025" y="381000"/>
          <a:ext cx="5391149" cy="38671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Willenberg, Zachary J" id="{C91A2BE2-38D8-4C9A-89D9-D89E032D8BE6}" userId="S::willenbergz@battelle.org::86039121-74d5-44be-b479-f9ae5dac9a4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21" dT="2020-08-20T14:20:49.05" personId="{C91A2BE2-38D8-4C9A-89D9-D89E032D8BE6}" id="{6A16C746-28A9-475D-919A-FCE34F4B2607}">
    <text>None of the values changed, but I did fix the cell references.</text>
  </threadedComment>
</ThreadedComments>
</file>

<file path=xl/worksheets/_rels/sheet1.xml.rels><?xml version="1.0" encoding="UTF-8" standalone="yes"?>
<Relationships xmlns="http://schemas.openxmlformats.org/package/2006/relationships"><Relationship Id="rId1" Type="http://schemas.openxmlformats.org/officeDocument/2006/relationships/hyperlink" Target="https://oc.lc/realm-project"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ABF57-3174-43AF-825E-487CF32EA0C9}">
  <dimension ref="A1:J19"/>
  <sheetViews>
    <sheetView tabSelected="1" workbookViewId="0"/>
  </sheetViews>
  <sheetFormatPr defaultRowHeight="12.75" x14ac:dyDescent="0.2"/>
  <cols>
    <col min="1" max="1" width="137.7109375" customWidth="1"/>
    <col min="2" max="2" width="17.42578125" bestFit="1" customWidth="1"/>
  </cols>
  <sheetData>
    <row r="1" spans="1:10" ht="23.25" x14ac:dyDescent="0.35">
      <c r="A1" s="92" t="s">
        <v>190</v>
      </c>
      <c r="B1" s="93"/>
      <c r="C1" s="93"/>
      <c r="D1" s="93"/>
      <c r="E1" s="93"/>
      <c r="F1" s="93"/>
      <c r="G1" s="93"/>
      <c r="H1" s="93"/>
      <c r="I1" s="93"/>
      <c r="J1" s="93"/>
    </row>
    <row r="2" spans="1:10" ht="23.25" x14ac:dyDescent="0.35">
      <c r="A2" s="92"/>
      <c r="B2" s="93"/>
      <c r="C2" s="93"/>
      <c r="D2" s="93"/>
      <c r="E2" s="93"/>
      <c r="F2" s="93"/>
      <c r="G2" s="93"/>
      <c r="H2" s="93"/>
      <c r="I2" s="93"/>
      <c r="J2" s="93"/>
    </row>
    <row r="3" spans="1:10" ht="16.5" x14ac:dyDescent="0.3">
      <c r="A3" s="94" t="s">
        <v>168</v>
      </c>
      <c r="B3" s="93"/>
      <c r="C3" s="93"/>
      <c r="D3" s="93"/>
      <c r="E3" s="93"/>
      <c r="F3" s="93"/>
      <c r="G3" s="93"/>
      <c r="H3" s="93"/>
      <c r="I3" s="93"/>
      <c r="J3" s="93"/>
    </row>
    <row r="4" spans="1:10" ht="18.75" x14ac:dyDescent="0.3">
      <c r="A4" s="95" t="s">
        <v>169</v>
      </c>
      <c r="B4" s="93"/>
      <c r="C4" s="93"/>
      <c r="D4" s="93"/>
      <c r="E4" s="93"/>
      <c r="F4" s="93"/>
      <c r="G4" s="93"/>
      <c r="H4" s="93"/>
      <c r="I4" s="93"/>
      <c r="J4" s="93"/>
    </row>
    <row r="5" spans="1:10" ht="16.5" x14ac:dyDescent="0.3">
      <c r="A5" s="94" t="s">
        <v>170</v>
      </c>
      <c r="B5" s="96"/>
      <c r="C5" s="96"/>
      <c r="D5" s="96"/>
      <c r="E5" s="96"/>
      <c r="F5" s="96"/>
      <c r="G5" s="96"/>
      <c r="H5" s="96"/>
      <c r="I5" s="96"/>
      <c r="J5" s="96"/>
    </row>
    <row r="6" spans="1:10" ht="16.5" x14ac:dyDescent="0.3">
      <c r="A6" s="94"/>
      <c r="B6" s="96"/>
      <c r="C6" s="96"/>
      <c r="D6" s="96"/>
      <c r="E6" s="96"/>
      <c r="F6" s="96"/>
      <c r="G6" s="96"/>
      <c r="H6" s="96"/>
      <c r="I6" s="96"/>
      <c r="J6" s="96"/>
    </row>
    <row r="7" spans="1:10" ht="16.5" x14ac:dyDescent="0.3">
      <c r="A7" s="97" t="s">
        <v>189</v>
      </c>
      <c r="B7" s="96"/>
      <c r="C7" s="96"/>
      <c r="D7" s="96"/>
      <c r="E7" s="96"/>
      <c r="F7" s="96"/>
      <c r="G7" s="96"/>
      <c r="H7" s="96"/>
      <c r="I7" s="96"/>
      <c r="J7" s="96"/>
    </row>
    <row r="8" spans="1:10" ht="16.5" x14ac:dyDescent="0.3">
      <c r="A8" s="94"/>
      <c r="B8" s="96"/>
      <c r="C8" s="96"/>
      <c r="D8" s="96"/>
      <c r="E8" s="96"/>
      <c r="F8" s="96"/>
      <c r="G8" s="96"/>
      <c r="H8" s="96"/>
      <c r="I8" s="96"/>
      <c r="J8" s="96"/>
    </row>
    <row r="9" spans="1:10" ht="16.5" x14ac:dyDescent="0.3">
      <c r="A9" s="156" t="s">
        <v>191</v>
      </c>
      <c r="B9" s="156"/>
      <c r="C9" s="156"/>
      <c r="D9" s="156"/>
      <c r="E9" s="156"/>
      <c r="F9" s="156"/>
      <c r="G9" s="156"/>
      <c r="H9" s="156"/>
      <c r="I9" s="156"/>
      <c r="J9" s="156"/>
    </row>
    <row r="10" spans="1:10" ht="16.5" x14ac:dyDescent="0.3">
      <c r="A10" s="98" t="s">
        <v>171</v>
      </c>
      <c r="B10" s="96"/>
      <c r="C10" s="96"/>
      <c r="D10" s="96"/>
      <c r="E10" s="96"/>
      <c r="F10" s="96"/>
      <c r="G10" s="96"/>
      <c r="H10" s="96"/>
      <c r="I10" s="96"/>
      <c r="J10" s="96"/>
    </row>
    <row r="11" spans="1:10" ht="16.5" x14ac:dyDescent="0.3">
      <c r="A11" s="98"/>
      <c r="B11" s="96"/>
      <c r="C11" s="96"/>
      <c r="D11" s="96"/>
      <c r="E11" s="96"/>
      <c r="F11" s="96"/>
      <c r="G11" s="96"/>
      <c r="H11" s="96"/>
      <c r="I11" s="96"/>
      <c r="J11" s="96"/>
    </row>
    <row r="12" spans="1:10" ht="16.5" x14ac:dyDescent="0.3">
      <c r="A12" s="99" t="s">
        <v>172</v>
      </c>
      <c r="B12" s="96"/>
      <c r="C12" s="96"/>
      <c r="D12" s="96"/>
      <c r="E12" s="96"/>
      <c r="F12" s="96"/>
      <c r="G12" s="96"/>
      <c r="H12" s="96"/>
      <c r="I12" s="96"/>
      <c r="J12" s="96"/>
    </row>
    <row r="13" spans="1:10" ht="16.5" x14ac:dyDescent="0.3">
      <c r="A13" s="100" t="s">
        <v>173</v>
      </c>
      <c r="B13" s="96"/>
      <c r="C13" s="96"/>
      <c r="D13" s="96"/>
      <c r="E13" s="96"/>
      <c r="F13" s="96"/>
      <c r="G13" s="96"/>
      <c r="H13" s="96"/>
      <c r="I13" s="96"/>
      <c r="J13" s="96"/>
    </row>
    <row r="14" spans="1:10" ht="15" x14ac:dyDescent="0.3">
      <c r="A14" s="93"/>
      <c r="B14" s="93"/>
      <c r="C14" s="93"/>
      <c r="D14" s="93"/>
      <c r="E14" s="93"/>
      <c r="F14" s="93"/>
      <c r="G14" s="93"/>
      <c r="H14" s="93"/>
      <c r="I14" s="93"/>
      <c r="J14" s="93"/>
    </row>
    <row r="15" spans="1:10" ht="16.5" x14ac:dyDescent="0.3">
      <c r="A15" s="157"/>
      <c r="B15" s="157"/>
      <c r="C15" s="157"/>
      <c r="D15" s="157"/>
      <c r="E15" s="157"/>
      <c r="F15" s="157"/>
      <c r="G15" s="157"/>
      <c r="H15" s="157"/>
      <c r="I15" s="157"/>
      <c r="J15" s="157"/>
    </row>
    <row r="16" spans="1:10" ht="18.75" customHeight="1" x14ac:dyDescent="0.3">
      <c r="A16" s="101"/>
      <c r="B16" s="96"/>
      <c r="C16" s="101"/>
      <c r="D16" s="101"/>
      <c r="E16" s="101"/>
      <c r="F16" s="101"/>
      <c r="G16" s="101"/>
      <c r="H16" s="101"/>
      <c r="I16" s="101"/>
      <c r="J16" s="101"/>
    </row>
    <row r="17" spans="1:10" ht="45" x14ac:dyDescent="0.2">
      <c r="A17" s="102" t="s">
        <v>174</v>
      </c>
      <c r="B17" s="103"/>
      <c r="C17" s="103"/>
      <c r="D17" s="103"/>
      <c r="E17" s="103"/>
      <c r="F17" s="103"/>
      <c r="G17" s="103"/>
      <c r="H17" s="103"/>
      <c r="I17" s="103"/>
      <c r="J17" s="103"/>
    </row>
    <row r="19" spans="1:10" ht="30" x14ac:dyDescent="0.2">
      <c r="A19" s="102" t="s">
        <v>175</v>
      </c>
    </row>
  </sheetData>
  <mergeCells count="2">
    <mergeCell ref="A9:J9"/>
    <mergeCell ref="A15:J15"/>
  </mergeCells>
  <hyperlinks>
    <hyperlink ref="A10" r:id="rId1" xr:uid="{2A1DB31C-9152-49E1-AB09-5F172F29CC6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D34A1-2694-42F3-89E7-F3F661A0E257}">
  <dimension ref="A1:J13"/>
  <sheetViews>
    <sheetView workbookViewId="0">
      <selection activeCell="A37" sqref="A37"/>
    </sheetView>
  </sheetViews>
  <sheetFormatPr defaultRowHeight="12.75" x14ac:dyDescent="0.2"/>
  <cols>
    <col min="2" max="2" width="20.140625" bestFit="1" customWidth="1"/>
  </cols>
  <sheetData>
    <row r="1" spans="1:10" x14ac:dyDescent="0.2">
      <c r="A1" s="104" t="s">
        <v>176</v>
      </c>
    </row>
    <row r="2" spans="1:10" ht="78" customHeight="1" x14ac:dyDescent="0.2">
      <c r="A2" s="158" t="s">
        <v>177</v>
      </c>
      <c r="B2" s="158"/>
      <c r="C2" s="158"/>
      <c r="D2" s="158"/>
      <c r="E2" s="158"/>
      <c r="F2" s="158"/>
      <c r="G2" s="158"/>
      <c r="H2" s="158"/>
      <c r="I2" s="158"/>
      <c r="J2" s="158"/>
    </row>
    <row r="6" spans="1:10" x14ac:dyDescent="0.2">
      <c r="A6" s="104" t="s">
        <v>178</v>
      </c>
      <c r="B6" s="105"/>
    </row>
    <row r="7" spans="1:10" x14ac:dyDescent="0.2">
      <c r="A7" s="105" t="s">
        <v>179</v>
      </c>
      <c r="B7" s="105" t="s">
        <v>180</v>
      </c>
    </row>
    <row r="8" spans="1:10" x14ac:dyDescent="0.2">
      <c r="A8" s="105" t="s">
        <v>181</v>
      </c>
      <c r="B8" s="105" t="s">
        <v>182</v>
      </c>
    </row>
    <row r="9" spans="1:10" x14ac:dyDescent="0.2">
      <c r="A9" s="105" t="s">
        <v>183</v>
      </c>
      <c r="B9" s="105" t="s">
        <v>184</v>
      </c>
    </row>
    <row r="10" spans="1:10" x14ac:dyDescent="0.2">
      <c r="A10" s="105" t="s">
        <v>185</v>
      </c>
      <c r="B10" s="105" t="s">
        <v>186</v>
      </c>
    </row>
    <row r="11" spans="1:10" x14ac:dyDescent="0.2">
      <c r="A11" s="105" t="s">
        <v>16</v>
      </c>
      <c r="B11" s="105" t="s">
        <v>187</v>
      </c>
    </row>
    <row r="12" spans="1:10" x14ac:dyDescent="0.2">
      <c r="A12" s="105" t="s">
        <v>1</v>
      </c>
      <c r="B12" s="106" t="s">
        <v>188</v>
      </c>
    </row>
    <row r="13" spans="1:10" x14ac:dyDescent="0.2">
      <c r="A13" s="105"/>
      <c r="B13" s="105"/>
    </row>
  </sheetData>
  <mergeCells count="1">
    <mergeCell ref="A2:J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ABE69-5F76-44F7-8D03-BCEDCFBA631A}">
  <dimension ref="A1:H23"/>
  <sheetViews>
    <sheetView zoomScaleNormal="100" workbookViewId="0">
      <selection sqref="A1:G1"/>
    </sheetView>
  </sheetViews>
  <sheetFormatPr defaultRowHeight="12.75" x14ac:dyDescent="0.2"/>
  <cols>
    <col min="1" max="1" width="16.5703125" bestFit="1" customWidth="1"/>
  </cols>
  <sheetData>
    <row r="1" spans="1:8" ht="18" x14ac:dyDescent="0.25">
      <c r="A1" s="161" t="s">
        <v>215</v>
      </c>
      <c r="B1" s="161"/>
      <c r="C1" s="161"/>
      <c r="D1" s="161"/>
      <c r="E1" s="161"/>
      <c r="F1" s="161"/>
      <c r="G1" s="161"/>
    </row>
    <row r="3" spans="1:8" ht="14.25" x14ac:dyDescent="0.25">
      <c r="B3" s="159" t="s">
        <v>196</v>
      </c>
      <c r="C3" s="159"/>
      <c r="D3" s="159"/>
      <c r="E3" s="159"/>
      <c r="F3" s="159"/>
    </row>
    <row r="4" spans="1:8" ht="26.25" thickBot="1" x14ac:dyDescent="0.25">
      <c r="A4" s="155" t="s">
        <v>195</v>
      </c>
      <c r="B4" s="137" t="s">
        <v>197</v>
      </c>
      <c r="C4" s="138" t="s">
        <v>198</v>
      </c>
      <c r="D4" s="139" t="s">
        <v>199</v>
      </c>
      <c r="E4" s="139" t="s">
        <v>200</v>
      </c>
      <c r="F4" s="139" t="s">
        <v>201</v>
      </c>
      <c r="G4" s="139" t="s">
        <v>202</v>
      </c>
      <c r="H4" s="140" t="s">
        <v>203</v>
      </c>
    </row>
    <row r="5" spans="1:8" x14ac:dyDescent="0.2">
      <c r="A5" s="141" t="s">
        <v>204</v>
      </c>
      <c r="B5" s="142">
        <v>5.26</v>
      </c>
      <c r="C5" s="143">
        <v>2.96</v>
      </c>
      <c r="D5" s="144">
        <v>1.41</v>
      </c>
      <c r="E5" s="144">
        <v>0.26</v>
      </c>
      <c r="F5" s="145" t="s">
        <v>205</v>
      </c>
      <c r="G5" s="145" t="s">
        <v>205</v>
      </c>
      <c r="H5" s="146" t="s">
        <v>206</v>
      </c>
    </row>
    <row r="6" spans="1:8" x14ac:dyDescent="0.2">
      <c r="A6" t="s">
        <v>207</v>
      </c>
      <c r="B6" s="142">
        <v>5.26</v>
      </c>
      <c r="C6" s="145">
        <v>3.08</v>
      </c>
      <c r="D6" s="145" t="s">
        <v>205</v>
      </c>
      <c r="E6" s="145" t="s">
        <v>205</v>
      </c>
      <c r="F6" s="145" t="s">
        <v>205</v>
      </c>
      <c r="G6" s="145" t="s">
        <v>205</v>
      </c>
      <c r="H6" s="147" t="s">
        <v>206</v>
      </c>
    </row>
    <row r="7" spans="1:8" x14ac:dyDescent="0.2">
      <c r="A7" s="105" t="s">
        <v>208</v>
      </c>
      <c r="B7" s="142">
        <v>5.26</v>
      </c>
      <c r="C7" s="148">
        <v>2.96</v>
      </c>
      <c r="D7" s="145">
        <v>1.34</v>
      </c>
      <c r="E7" s="148">
        <v>0.28000000000000003</v>
      </c>
      <c r="F7" s="145" t="s">
        <v>205</v>
      </c>
      <c r="G7" s="145" t="s">
        <v>205</v>
      </c>
      <c r="H7" s="147" t="s">
        <v>206</v>
      </c>
    </row>
    <row r="8" spans="1:8" x14ac:dyDescent="0.2">
      <c r="A8" s="105" t="s">
        <v>214</v>
      </c>
      <c r="B8" s="142">
        <v>5.26</v>
      </c>
      <c r="C8" s="148">
        <v>2.94</v>
      </c>
      <c r="D8" s="148">
        <v>0.56000000000000005</v>
      </c>
      <c r="E8" s="148">
        <v>0.78</v>
      </c>
      <c r="F8" s="145" t="s">
        <v>205</v>
      </c>
      <c r="G8" s="145" t="s">
        <v>205</v>
      </c>
      <c r="H8" s="147" t="s">
        <v>206</v>
      </c>
    </row>
    <row r="9" spans="1:8" ht="13.5" thickBot="1" x14ac:dyDescent="0.25">
      <c r="A9" s="137" t="s">
        <v>210</v>
      </c>
      <c r="B9" s="149">
        <v>5.26</v>
      </c>
      <c r="C9" s="150">
        <v>0.78</v>
      </c>
      <c r="D9" s="150" t="s">
        <v>205</v>
      </c>
      <c r="E9" s="150" t="s">
        <v>205</v>
      </c>
      <c r="F9" s="150" t="s">
        <v>205</v>
      </c>
      <c r="G9" s="150" t="s">
        <v>205</v>
      </c>
      <c r="H9" s="151" t="s">
        <v>206</v>
      </c>
    </row>
    <row r="10" spans="1:8" x14ac:dyDescent="0.2">
      <c r="A10" s="152"/>
      <c r="B10" s="152"/>
    </row>
    <row r="11" spans="1:8" x14ac:dyDescent="0.2">
      <c r="A11" s="152"/>
      <c r="B11" s="152"/>
    </row>
    <row r="12" spans="1:8" x14ac:dyDescent="0.2">
      <c r="A12" s="152"/>
      <c r="B12" s="152"/>
    </row>
    <row r="13" spans="1:8" x14ac:dyDescent="0.2">
      <c r="A13" s="105" t="s">
        <v>181</v>
      </c>
      <c r="B13">
        <v>1.42</v>
      </c>
      <c r="C13">
        <v>1.42</v>
      </c>
      <c r="D13">
        <v>1.42</v>
      </c>
      <c r="E13">
        <v>1.42</v>
      </c>
      <c r="F13">
        <v>1.42</v>
      </c>
      <c r="G13">
        <v>1.42</v>
      </c>
    </row>
    <row r="14" spans="1:8" x14ac:dyDescent="0.2">
      <c r="A14" s="105"/>
    </row>
    <row r="15" spans="1:8" x14ac:dyDescent="0.2">
      <c r="A15" s="105"/>
    </row>
    <row r="16" spans="1:8" x14ac:dyDescent="0.2">
      <c r="B16" s="160" t="s">
        <v>2</v>
      </c>
      <c r="C16" s="160"/>
      <c r="D16" s="160"/>
      <c r="E16" s="160"/>
      <c r="F16" s="160"/>
    </row>
    <row r="17" spans="1:7" ht="13.5" thickBot="1" x14ac:dyDescent="0.25">
      <c r="B17" s="138" t="s">
        <v>211</v>
      </c>
      <c r="C17" s="139" t="s">
        <v>212</v>
      </c>
      <c r="D17" s="139" t="s">
        <v>199</v>
      </c>
      <c r="E17" s="138" t="s">
        <v>200</v>
      </c>
      <c r="F17" s="138" t="s">
        <v>201</v>
      </c>
      <c r="G17" s="138" t="s">
        <v>202</v>
      </c>
    </row>
    <row r="18" spans="1:7" x14ac:dyDescent="0.2">
      <c r="A18" s="141" t="s">
        <v>204</v>
      </c>
      <c r="B18" s="153" t="s">
        <v>213</v>
      </c>
      <c r="C18" s="145">
        <v>0.14000000000000001</v>
      </c>
      <c r="D18" s="148">
        <v>0.13700000000000001</v>
      </c>
      <c r="E18" s="148">
        <v>0.51</v>
      </c>
      <c r="F18" s="148">
        <v>0</v>
      </c>
      <c r="G18" s="148">
        <v>0</v>
      </c>
    </row>
    <row r="19" spans="1:7" x14ac:dyDescent="0.2">
      <c r="A19" t="s">
        <v>207</v>
      </c>
      <c r="B19" s="153" t="s">
        <v>213</v>
      </c>
      <c r="C19" s="145">
        <v>0.29799999999999999</v>
      </c>
      <c r="D19" s="145">
        <v>0</v>
      </c>
      <c r="E19" s="145">
        <v>0</v>
      </c>
      <c r="F19" s="145">
        <v>0</v>
      </c>
      <c r="G19" s="145">
        <v>0</v>
      </c>
    </row>
    <row r="20" spans="1:7" x14ac:dyDescent="0.2">
      <c r="A20" s="105" t="s">
        <v>208</v>
      </c>
      <c r="B20" s="153" t="s">
        <v>213</v>
      </c>
      <c r="C20" s="148">
        <v>0.186</v>
      </c>
      <c r="D20" s="148">
        <v>6.9000000000000006E-2</v>
      </c>
      <c r="E20" s="148">
        <v>0.55600000000000005</v>
      </c>
      <c r="F20" s="148">
        <v>0</v>
      </c>
      <c r="G20" s="148">
        <v>0</v>
      </c>
    </row>
    <row r="21" spans="1:7" x14ac:dyDescent="0.2">
      <c r="A21" s="105" t="s">
        <v>209</v>
      </c>
      <c r="B21" s="153" t="s">
        <v>213</v>
      </c>
      <c r="C21" s="148">
        <v>0.219</v>
      </c>
      <c r="D21" s="148">
        <v>0.66900000000000004</v>
      </c>
      <c r="E21" s="148">
        <v>0.625</v>
      </c>
      <c r="F21" s="148">
        <v>0</v>
      </c>
      <c r="G21" s="148">
        <v>0</v>
      </c>
    </row>
    <row r="22" spans="1:7" ht="13.5" thickBot="1" x14ac:dyDescent="0.25">
      <c r="A22" s="137" t="s">
        <v>210</v>
      </c>
      <c r="B22" s="138" t="s">
        <v>213</v>
      </c>
      <c r="C22" s="150">
        <v>0.625</v>
      </c>
      <c r="D22" s="154">
        <v>0</v>
      </c>
      <c r="E22" s="154">
        <v>0</v>
      </c>
      <c r="F22" s="154">
        <v>0</v>
      </c>
      <c r="G22" s="154">
        <v>0</v>
      </c>
    </row>
    <row r="23" spans="1:7" x14ac:dyDescent="0.2">
      <c r="D23" s="153"/>
      <c r="E23" s="153"/>
      <c r="F23" s="148"/>
    </row>
  </sheetData>
  <mergeCells count="3">
    <mergeCell ref="B3:F3"/>
    <mergeCell ref="B16:F16"/>
    <mergeCell ref="A1:G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EA86F-5440-42A2-8201-9CA7740E751D}">
  <dimension ref="A1:E32"/>
  <sheetViews>
    <sheetView zoomScaleNormal="100" workbookViewId="0">
      <selection activeCell="L19" sqref="L19"/>
    </sheetView>
  </sheetViews>
  <sheetFormatPr defaultRowHeight="12.75" x14ac:dyDescent="0.2"/>
  <sheetData>
    <row r="1" spans="1:1" x14ac:dyDescent="0.2">
      <c r="A1" s="105" t="s">
        <v>193</v>
      </c>
    </row>
    <row r="30" spans="3:5" x14ac:dyDescent="0.2">
      <c r="D30" s="62" t="s">
        <v>13</v>
      </c>
      <c r="E30" s="65" t="s">
        <v>14</v>
      </c>
    </row>
    <row r="31" spans="3:5" x14ac:dyDescent="0.2">
      <c r="C31" s="62" t="s">
        <v>15</v>
      </c>
      <c r="D31" s="66">
        <v>21.65</v>
      </c>
      <c r="E31" s="74">
        <v>0.14000000000000001</v>
      </c>
    </row>
    <row r="32" spans="3:5" x14ac:dyDescent="0.2">
      <c r="C32" s="63" t="s">
        <v>16</v>
      </c>
      <c r="D32" s="67">
        <v>36.630000000000003</v>
      </c>
      <c r="E32" s="64">
        <v>0.79</v>
      </c>
    </row>
  </sheetData>
  <pageMargins left="0.7" right="0.7" top="0.75" bottom="0.75" header="0.3" footer="0.3"/>
  <pageSetup paperSize="11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218"/>
  <sheetViews>
    <sheetView zoomScale="60" zoomScaleNormal="60" zoomScaleSheetLayoutView="70" workbookViewId="0"/>
  </sheetViews>
  <sheetFormatPr defaultColWidth="9.140625" defaultRowHeight="15" x14ac:dyDescent="0.2"/>
  <cols>
    <col min="1" max="1" width="57.42578125" style="4" customWidth="1"/>
    <col min="2" max="2" width="27.28515625" style="4" bestFit="1" customWidth="1"/>
    <col min="3" max="3" width="24.28515625" style="4" bestFit="1" customWidth="1"/>
    <col min="4" max="4" width="27" style="4" customWidth="1"/>
    <col min="5" max="6" width="17" style="4" customWidth="1"/>
    <col min="7" max="7" width="20.5703125" style="2" customWidth="1"/>
    <col min="8" max="8" width="16.42578125" style="5" customWidth="1"/>
    <col min="9" max="9" width="16.28515625" style="6" bestFit="1" customWidth="1"/>
    <col min="10" max="10" width="25.5703125" style="2" customWidth="1"/>
    <col min="11" max="11" width="14.42578125" style="2" customWidth="1"/>
    <col min="12" max="12" width="18.5703125" style="2" customWidth="1"/>
    <col min="13" max="16384" width="9.140625" style="3"/>
  </cols>
  <sheetData>
    <row r="1" spans="1:16" ht="15.75" thickBot="1" x14ac:dyDescent="0.25"/>
    <row r="2" spans="1:16" s="1" customFormat="1" ht="66" customHeight="1" thickTop="1" thickBot="1" x14ac:dyDescent="0.3">
      <c r="A2" s="33" t="s">
        <v>0</v>
      </c>
      <c r="B2" s="34" t="s">
        <v>3</v>
      </c>
      <c r="C2" s="34" t="s">
        <v>4</v>
      </c>
      <c r="D2" s="34" t="s">
        <v>5</v>
      </c>
      <c r="E2" s="34" t="s">
        <v>6</v>
      </c>
      <c r="F2" s="34" t="s">
        <v>7</v>
      </c>
      <c r="G2" s="35" t="s">
        <v>8</v>
      </c>
      <c r="H2" s="36" t="s">
        <v>9</v>
      </c>
      <c r="I2" s="37" t="s">
        <v>10</v>
      </c>
      <c r="J2" s="38" t="s">
        <v>11</v>
      </c>
      <c r="K2" s="37" t="s">
        <v>1</v>
      </c>
      <c r="L2" s="39" t="s">
        <v>2</v>
      </c>
    </row>
    <row r="3" spans="1:16" s="2" customFormat="1" ht="20.100000000000001" customHeight="1" thickTop="1" x14ac:dyDescent="0.2">
      <c r="A3" s="107" t="s">
        <v>18</v>
      </c>
      <c r="B3" s="60">
        <v>184000</v>
      </c>
      <c r="C3" s="60">
        <v>405</v>
      </c>
      <c r="D3" s="60">
        <f t="shared" ref="D3:D10" si="0">C3*2</f>
        <v>810</v>
      </c>
      <c r="E3" s="171">
        <f>AVERAGE(D3:D7)</f>
        <v>973.6</v>
      </c>
      <c r="F3" s="171">
        <f>STDEV(D3:D7)</f>
        <v>369.50886322252143</v>
      </c>
      <c r="G3" s="111">
        <f t="shared" ref="G3:G11" si="1">LOG(D3)</f>
        <v>2.90848501887865</v>
      </c>
      <c r="H3" s="185">
        <f>AVERAGE(G3:G7)</f>
        <v>2.9645747082197564</v>
      </c>
      <c r="I3" s="183">
        <f>STDEV(G3:G7)^2</f>
        <v>2.5346096186363312E-2</v>
      </c>
      <c r="J3" s="175">
        <f>P4-H3</f>
        <v>2.3002431147897804</v>
      </c>
      <c r="K3" s="179">
        <f>SQRT(I3)/SQRT(5)</f>
        <v>7.1198449683070084E-2</v>
      </c>
      <c r="L3" s="177">
        <f>1.96*K3</f>
        <v>0.13954896137881737</v>
      </c>
    </row>
    <row r="4" spans="1:16" s="2" customFormat="1" ht="20.100000000000001" customHeight="1" x14ac:dyDescent="0.2">
      <c r="A4" s="108" t="s">
        <v>19</v>
      </c>
      <c r="B4" s="61">
        <v>184000</v>
      </c>
      <c r="C4" s="61">
        <v>771</v>
      </c>
      <c r="D4" s="61">
        <f t="shared" si="0"/>
        <v>1542</v>
      </c>
      <c r="E4" s="172"/>
      <c r="F4" s="172"/>
      <c r="G4" s="112">
        <f t="shared" si="1"/>
        <v>3.188084373714938</v>
      </c>
      <c r="H4" s="186"/>
      <c r="I4" s="184"/>
      <c r="J4" s="176"/>
      <c r="K4" s="180"/>
      <c r="L4" s="178"/>
      <c r="O4" s="114" t="s">
        <v>192</v>
      </c>
      <c r="P4" s="2">
        <f>LOG(B3)</f>
        <v>5.2648178230095368</v>
      </c>
    </row>
    <row r="5" spans="1:16" s="2" customFormat="1" ht="20.100000000000001" customHeight="1" x14ac:dyDescent="0.2">
      <c r="A5" s="108" t="s">
        <v>20</v>
      </c>
      <c r="B5" s="61">
        <v>184000</v>
      </c>
      <c r="C5" s="61">
        <v>294</v>
      </c>
      <c r="D5" s="61">
        <f t="shared" si="0"/>
        <v>588</v>
      </c>
      <c r="E5" s="172"/>
      <c r="F5" s="172"/>
      <c r="G5" s="112">
        <f t="shared" si="1"/>
        <v>2.7693773260761385</v>
      </c>
      <c r="H5" s="186"/>
      <c r="I5" s="184"/>
      <c r="J5" s="176"/>
      <c r="K5" s="180"/>
      <c r="L5" s="178"/>
    </row>
    <row r="6" spans="1:16" s="2" customFormat="1" ht="20.100000000000001" customHeight="1" x14ac:dyDescent="0.2">
      <c r="A6" s="108" t="s">
        <v>21</v>
      </c>
      <c r="B6" s="61">
        <v>184000</v>
      </c>
      <c r="C6" s="61">
        <v>559</v>
      </c>
      <c r="D6" s="61">
        <f t="shared" si="0"/>
        <v>1118</v>
      </c>
      <c r="E6" s="172"/>
      <c r="F6" s="172"/>
      <c r="G6" s="112">
        <f t="shared" si="1"/>
        <v>3.0484418035504044</v>
      </c>
      <c r="H6" s="186"/>
      <c r="I6" s="184"/>
      <c r="J6" s="176"/>
      <c r="K6" s="180"/>
      <c r="L6" s="178"/>
    </row>
    <row r="7" spans="1:16" s="2" customFormat="1" ht="19.5" customHeight="1" thickBot="1" x14ac:dyDescent="0.25">
      <c r="A7" s="108" t="s">
        <v>22</v>
      </c>
      <c r="B7" s="61">
        <v>184000</v>
      </c>
      <c r="C7" s="61">
        <v>405</v>
      </c>
      <c r="D7" s="61">
        <f t="shared" si="0"/>
        <v>810</v>
      </c>
      <c r="E7" s="172"/>
      <c r="F7" s="172"/>
      <c r="G7" s="112">
        <f t="shared" si="1"/>
        <v>2.90848501887865</v>
      </c>
      <c r="H7" s="186"/>
      <c r="I7" s="184"/>
      <c r="J7" s="176"/>
      <c r="K7" s="180"/>
      <c r="L7" s="178"/>
    </row>
    <row r="8" spans="1:16" s="2" customFormat="1" ht="19.5" customHeight="1" thickBot="1" x14ac:dyDescent="0.25">
      <c r="A8" s="109" t="s">
        <v>23</v>
      </c>
      <c r="B8" s="110">
        <v>0</v>
      </c>
      <c r="C8" s="110" t="s">
        <v>12</v>
      </c>
      <c r="D8" s="110">
        <v>0</v>
      </c>
      <c r="E8" s="16"/>
      <c r="F8" s="16"/>
      <c r="G8" s="17" t="e">
        <f t="shared" ref="G8" si="2">LOG(D8)</f>
        <v>#NUM!</v>
      </c>
      <c r="H8" s="12"/>
      <c r="I8" s="18"/>
      <c r="J8" s="8"/>
      <c r="K8" s="7"/>
      <c r="L8" s="40"/>
    </row>
    <row r="9" spans="1:16" s="2" customFormat="1" ht="20.100000000000001" customHeight="1" thickTop="1" x14ac:dyDescent="0.2">
      <c r="A9" s="41" t="s">
        <v>24</v>
      </c>
      <c r="B9" s="60">
        <v>184000</v>
      </c>
      <c r="C9" s="25">
        <v>15</v>
      </c>
      <c r="D9" s="25">
        <f t="shared" si="0"/>
        <v>30</v>
      </c>
      <c r="E9" s="173">
        <f>AVERAGE(D9:D13)</f>
        <v>26.96</v>
      </c>
      <c r="F9" s="173">
        <f>STDEV(D9:D13)</f>
        <v>10.872350251900448</v>
      </c>
      <c r="G9" s="31">
        <f t="shared" si="1"/>
        <v>1.4771212547196624</v>
      </c>
      <c r="H9" s="167">
        <f>AVERAGE(G9:G13)</f>
        <v>1.4062978511419499</v>
      </c>
      <c r="I9" s="167">
        <f>STDEV(G9:G13)^2</f>
        <v>2.4568799719542608E-2</v>
      </c>
      <c r="J9" s="175">
        <f>$H$3-H9</f>
        <v>1.5582768570778065</v>
      </c>
      <c r="K9" s="179">
        <f>SQRT(I9)/SQRT(5)</f>
        <v>7.0098216410323322E-2</v>
      </c>
      <c r="L9" s="177">
        <f>1.96*K9</f>
        <v>0.13739250416423371</v>
      </c>
    </row>
    <row r="10" spans="1:16" s="2" customFormat="1" ht="20.100000000000001" customHeight="1" x14ac:dyDescent="0.2">
      <c r="A10" s="42" t="s">
        <v>25</v>
      </c>
      <c r="B10" s="61">
        <v>184000</v>
      </c>
      <c r="C10" s="26">
        <v>22.4</v>
      </c>
      <c r="D10" s="26">
        <f t="shared" si="0"/>
        <v>44.8</v>
      </c>
      <c r="E10" s="174"/>
      <c r="F10" s="174"/>
      <c r="G10" s="32">
        <f t="shared" si="1"/>
        <v>1.651278013998144</v>
      </c>
      <c r="H10" s="168"/>
      <c r="I10" s="168"/>
      <c r="J10" s="176"/>
      <c r="K10" s="180"/>
      <c r="L10" s="178"/>
    </row>
    <row r="11" spans="1:16" s="2" customFormat="1" ht="20.100000000000001" customHeight="1" x14ac:dyDescent="0.2">
      <c r="A11" s="42" t="s">
        <v>26</v>
      </c>
      <c r="B11" s="61">
        <v>184000</v>
      </c>
      <c r="C11" s="26" t="s">
        <v>17</v>
      </c>
      <c r="D11" s="26">
        <v>20</v>
      </c>
      <c r="E11" s="174"/>
      <c r="F11" s="174"/>
      <c r="G11" s="32">
        <f t="shared" si="1"/>
        <v>1.3010299956639813</v>
      </c>
      <c r="H11" s="168"/>
      <c r="I11" s="168"/>
      <c r="J11" s="176"/>
      <c r="K11" s="180"/>
      <c r="L11" s="178"/>
    </row>
    <row r="12" spans="1:16" s="2" customFormat="1" ht="20.100000000000001" customHeight="1" x14ac:dyDescent="0.2">
      <c r="A12" s="42" t="s">
        <v>27</v>
      </c>
      <c r="B12" s="61">
        <v>184000</v>
      </c>
      <c r="C12" s="59" t="s">
        <v>17</v>
      </c>
      <c r="D12" s="26">
        <v>20</v>
      </c>
      <c r="E12" s="174"/>
      <c r="F12" s="174"/>
      <c r="G12" s="32">
        <f t="shared" ref="G12:G13" si="3">LOG(D12)</f>
        <v>1.3010299956639813</v>
      </c>
      <c r="H12" s="168"/>
      <c r="I12" s="168"/>
      <c r="J12" s="176"/>
      <c r="K12" s="180"/>
      <c r="L12" s="178"/>
    </row>
    <row r="13" spans="1:16" ht="20.100000000000001" customHeight="1" thickBot="1" x14ac:dyDescent="0.25">
      <c r="A13" s="42" t="s">
        <v>28</v>
      </c>
      <c r="B13" s="61">
        <v>184000</v>
      </c>
      <c r="C13" s="26" t="s">
        <v>17</v>
      </c>
      <c r="D13" s="26">
        <v>20</v>
      </c>
      <c r="E13" s="174"/>
      <c r="F13" s="174"/>
      <c r="G13" s="32">
        <f t="shared" si="3"/>
        <v>1.3010299956639813</v>
      </c>
      <c r="H13" s="168"/>
      <c r="I13" s="168"/>
      <c r="J13" s="176"/>
      <c r="K13" s="180"/>
      <c r="L13" s="178"/>
    </row>
    <row r="14" spans="1:16" s="10" customFormat="1" ht="20.100000000000001" customHeight="1" thickBot="1" x14ac:dyDescent="0.25">
      <c r="A14" s="43" t="s">
        <v>29</v>
      </c>
      <c r="B14" s="11">
        <v>0</v>
      </c>
      <c r="C14" s="11" t="s">
        <v>12</v>
      </c>
      <c r="D14" s="11">
        <v>0</v>
      </c>
      <c r="E14" s="16"/>
      <c r="F14" s="16"/>
      <c r="G14" s="17" t="e">
        <f t="shared" ref="G14:G25" si="4">LOG(D14)</f>
        <v>#NUM!</v>
      </c>
      <c r="H14" s="12"/>
      <c r="I14" s="12"/>
      <c r="J14" s="13"/>
      <c r="K14" s="14"/>
      <c r="L14" s="44"/>
    </row>
    <row r="15" spans="1:16" s="2" customFormat="1" ht="20.100000000000001" customHeight="1" thickTop="1" x14ac:dyDescent="0.2">
      <c r="A15" s="41" t="s">
        <v>30</v>
      </c>
      <c r="B15" s="60">
        <v>184000</v>
      </c>
      <c r="C15" s="55" t="s">
        <v>12</v>
      </c>
      <c r="D15" s="55">
        <v>1</v>
      </c>
      <c r="E15" s="173">
        <f>AVERAGE(D15:D19)</f>
        <v>4.8</v>
      </c>
      <c r="F15" s="173">
        <f>STDEV(D15:D19)</f>
        <v>8.4970583144992009</v>
      </c>
      <c r="G15" s="57">
        <f t="shared" si="4"/>
        <v>0</v>
      </c>
      <c r="H15" s="167">
        <f>AVERAGE(G15:G19)</f>
        <v>0.26020599913279624</v>
      </c>
      <c r="I15" s="167">
        <f>STDEV(G15:G19)^2</f>
        <v>0.33853580992348381</v>
      </c>
      <c r="J15" s="175">
        <f>$H$3-H15</f>
        <v>2.7043687090869604</v>
      </c>
      <c r="K15" s="179">
        <f>SQRT(I15)/SQRT(5)</f>
        <v>0.26020599913279624</v>
      </c>
      <c r="L15" s="177">
        <f>1.96*K15</f>
        <v>0.51000375830028066</v>
      </c>
    </row>
    <row r="16" spans="1:16" s="2" customFormat="1" ht="20.100000000000001" customHeight="1" x14ac:dyDescent="0.2">
      <c r="A16" s="42" t="s">
        <v>31</v>
      </c>
      <c r="B16" s="61">
        <v>184000</v>
      </c>
      <c r="C16" s="56" t="s">
        <v>12</v>
      </c>
      <c r="D16" s="56">
        <v>1</v>
      </c>
      <c r="E16" s="174"/>
      <c r="F16" s="174"/>
      <c r="G16" s="58">
        <f t="shared" si="4"/>
        <v>0</v>
      </c>
      <c r="H16" s="168"/>
      <c r="I16" s="168"/>
      <c r="J16" s="176"/>
      <c r="K16" s="180"/>
      <c r="L16" s="178"/>
    </row>
    <row r="17" spans="1:12" s="2" customFormat="1" ht="20.100000000000001" customHeight="1" x14ac:dyDescent="0.2">
      <c r="A17" s="42" t="s">
        <v>32</v>
      </c>
      <c r="B17" s="61">
        <v>184000</v>
      </c>
      <c r="C17" s="56" t="s">
        <v>17</v>
      </c>
      <c r="D17" s="56">
        <v>20</v>
      </c>
      <c r="E17" s="174"/>
      <c r="F17" s="174"/>
      <c r="G17" s="58">
        <f t="shared" si="4"/>
        <v>1.3010299956639813</v>
      </c>
      <c r="H17" s="168"/>
      <c r="I17" s="168"/>
      <c r="J17" s="176"/>
      <c r="K17" s="180"/>
      <c r="L17" s="178"/>
    </row>
    <row r="18" spans="1:12" s="2" customFormat="1" ht="20.100000000000001" customHeight="1" x14ac:dyDescent="0.2">
      <c r="A18" s="42" t="s">
        <v>33</v>
      </c>
      <c r="B18" s="61">
        <v>184000</v>
      </c>
      <c r="C18" s="56" t="s">
        <v>12</v>
      </c>
      <c r="D18" s="56">
        <v>1</v>
      </c>
      <c r="E18" s="174"/>
      <c r="F18" s="174"/>
      <c r="G18" s="58">
        <f t="shared" si="4"/>
        <v>0</v>
      </c>
      <c r="H18" s="168"/>
      <c r="I18" s="168"/>
      <c r="J18" s="176"/>
      <c r="K18" s="180"/>
      <c r="L18" s="178"/>
    </row>
    <row r="19" spans="1:12" s="10" customFormat="1" ht="20.100000000000001" customHeight="1" thickBot="1" x14ac:dyDescent="0.25">
      <c r="A19" s="42" t="s">
        <v>34</v>
      </c>
      <c r="B19" s="61">
        <v>184000</v>
      </c>
      <c r="C19" s="56" t="s">
        <v>12</v>
      </c>
      <c r="D19" s="56">
        <v>1</v>
      </c>
      <c r="E19" s="174"/>
      <c r="F19" s="174"/>
      <c r="G19" s="58">
        <f t="shared" si="4"/>
        <v>0</v>
      </c>
      <c r="H19" s="168"/>
      <c r="I19" s="168"/>
      <c r="J19" s="176"/>
      <c r="K19" s="180"/>
      <c r="L19" s="178"/>
    </row>
    <row r="20" spans="1:12" s="10" customFormat="1" ht="20.100000000000001" customHeight="1" thickBot="1" x14ac:dyDescent="0.25">
      <c r="A20" s="43" t="s">
        <v>35</v>
      </c>
      <c r="B20" s="11">
        <v>0</v>
      </c>
      <c r="C20" s="11" t="s">
        <v>12</v>
      </c>
      <c r="D20" s="11">
        <v>0</v>
      </c>
      <c r="E20" s="16"/>
      <c r="F20" s="16"/>
      <c r="G20" s="17" t="e">
        <f t="shared" ref="G20" si="5">LOG(D20)</f>
        <v>#NUM!</v>
      </c>
      <c r="H20" s="12"/>
      <c r="I20" s="12"/>
      <c r="J20" s="13"/>
      <c r="K20" s="14"/>
      <c r="L20" s="44"/>
    </row>
    <row r="21" spans="1:12" s="2" customFormat="1" ht="20.100000000000001" customHeight="1" thickTop="1" x14ac:dyDescent="0.2">
      <c r="A21" s="68" t="s">
        <v>36</v>
      </c>
      <c r="B21" s="60">
        <v>184000</v>
      </c>
      <c r="C21" s="27" t="s">
        <v>12</v>
      </c>
      <c r="D21" s="27">
        <v>1</v>
      </c>
      <c r="E21" s="163">
        <f>AVERAGE(D21:D25)</f>
        <v>1</v>
      </c>
      <c r="F21" s="163">
        <f>STDEV(D21:D25)</f>
        <v>0</v>
      </c>
      <c r="G21" s="29">
        <f t="shared" si="4"/>
        <v>0</v>
      </c>
      <c r="H21" s="165">
        <f>AVERAGE(G21:G25)</f>
        <v>0</v>
      </c>
      <c r="I21" s="165">
        <f>STDEV(G21:G25)^2</f>
        <v>0</v>
      </c>
      <c r="J21" s="175">
        <f>$H$3-H21</f>
        <v>2.9645747082197564</v>
      </c>
      <c r="K21" s="181">
        <f>SQRT(I21)/SQRT(5)</f>
        <v>0</v>
      </c>
      <c r="L21" s="169">
        <f>1.96*K21</f>
        <v>0</v>
      </c>
    </row>
    <row r="22" spans="1:12" s="2" customFormat="1" ht="20.100000000000001" customHeight="1" x14ac:dyDescent="0.2">
      <c r="A22" s="69" t="s">
        <v>37</v>
      </c>
      <c r="B22" s="61">
        <v>184000</v>
      </c>
      <c r="C22" s="28" t="s">
        <v>12</v>
      </c>
      <c r="D22" s="28">
        <v>1</v>
      </c>
      <c r="E22" s="164"/>
      <c r="F22" s="164"/>
      <c r="G22" s="30">
        <f t="shared" si="4"/>
        <v>0</v>
      </c>
      <c r="H22" s="166"/>
      <c r="I22" s="166"/>
      <c r="J22" s="176"/>
      <c r="K22" s="182"/>
      <c r="L22" s="170"/>
    </row>
    <row r="23" spans="1:12" s="2" customFormat="1" ht="20.100000000000001" customHeight="1" x14ac:dyDescent="0.2">
      <c r="A23" s="69" t="s">
        <v>38</v>
      </c>
      <c r="B23" s="61">
        <v>184000</v>
      </c>
      <c r="C23" s="28" t="s">
        <v>12</v>
      </c>
      <c r="D23" s="28">
        <v>1</v>
      </c>
      <c r="E23" s="164"/>
      <c r="F23" s="164"/>
      <c r="G23" s="30">
        <f t="shared" si="4"/>
        <v>0</v>
      </c>
      <c r="H23" s="166"/>
      <c r="I23" s="166"/>
      <c r="J23" s="176"/>
      <c r="K23" s="182"/>
      <c r="L23" s="170"/>
    </row>
    <row r="24" spans="1:12" s="2" customFormat="1" ht="20.100000000000001" customHeight="1" x14ac:dyDescent="0.2">
      <c r="A24" s="69" t="s">
        <v>39</v>
      </c>
      <c r="B24" s="61">
        <v>184000</v>
      </c>
      <c r="C24" s="28" t="s">
        <v>12</v>
      </c>
      <c r="D24" s="28">
        <v>1</v>
      </c>
      <c r="E24" s="164"/>
      <c r="F24" s="164"/>
      <c r="G24" s="30">
        <f t="shared" si="4"/>
        <v>0</v>
      </c>
      <c r="H24" s="166"/>
      <c r="I24" s="166"/>
      <c r="J24" s="176"/>
      <c r="K24" s="182"/>
      <c r="L24" s="170"/>
    </row>
    <row r="25" spans="1:12" s="10" customFormat="1" ht="20.100000000000001" customHeight="1" thickBot="1" x14ac:dyDescent="0.25">
      <c r="A25" s="69" t="s">
        <v>40</v>
      </c>
      <c r="B25" s="61">
        <v>184000</v>
      </c>
      <c r="C25" s="53" t="s">
        <v>12</v>
      </c>
      <c r="D25" s="28">
        <v>1</v>
      </c>
      <c r="E25" s="164"/>
      <c r="F25" s="164"/>
      <c r="G25" s="30">
        <f t="shared" si="4"/>
        <v>0</v>
      </c>
      <c r="H25" s="166"/>
      <c r="I25" s="166"/>
      <c r="J25" s="176"/>
      <c r="K25" s="182"/>
      <c r="L25" s="170"/>
    </row>
    <row r="26" spans="1:12" s="10" customFormat="1" ht="20.100000000000001" customHeight="1" thickBot="1" x14ac:dyDescent="0.25">
      <c r="A26" s="70" t="s">
        <v>41</v>
      </c>
      <c r="B26" s="11">
        <v>0</v>
      </c>
      <c r="C26" s="22" t="s">
        <v>12</v>
      </c>
      <c r="D26" s="11">
        <v>0</v>
      </c>
      <c r="E26" s="16"/>
      <c r="F26" s="16"/>
      <c r="G26" s="17" t="e">
        <f t="shared" ref="G26:G31" si="6">LOG(D26)</f>
        <v>#NUM!</v>
      </c>
      <c r="H26" s="12"/>
      <c r="I26" s="12"/>
      <c r="J26" s="13"/>
      <c r="K26" s="14"/>
      <c r="L26" s="44"/>
    </row>
    <row r="27" spans="1:12" s="2" customFormat="1" ht="20.100000000000001" customHeight="1" thickTop="1" x14ac:dyDescent="0.2">
      <c r="A27" s="68" t="s">
        <v>42</v>
      </c>
      <c r="B27" s="60">
        <v>184000</v>
      </c>
      <c r="C27" s="27" t="s">
        <v>12</v>
      </c>
      <c r="D27" s="27">
        <v>1</v>
      </c>
      <c r="E27" s="163">
        <f>AVERAGE(D27:D31)</f>
        <v>1</v>
      </c>
      <c r="F27" s="163">
        <f>STDEV(D27:D31)</f>
        <v>0</v>
      </c>
      <c r="G27" s="29">
        <f t="shared" si="6"/>
        <v>0</v>
      </c>
      <c r="H27" s="165">
        <f>AVERAGE(G27:G31)</f>
        <v>0</v>
      </c>
      <c r="I27" s="165">
        <f>STDEV(G27:G31)^2</f>
        <v>0</v>
      </c>
      <c r="J27" s="175">
        <f>$H$3-H27</f>
        <v>2.9645747082197564</v>
      </c>
      <c r="K27" s="181">
        <f>SQRT(I27)/SQRT(5)</f>
        <v>0</v>
      </c>
      <c r="L27" s="169">
        <f>1.96*K27</f>
        <v>0</v>
      </c>
    </row>
    <row r="28" spans="1:12" s="2" customFormat="1" ht="20.100000000000001" customHeight="1" x14ac:dyDescent="0.2">
      <c r="A28" s="69" t="s">
        <v>43</v>
      </c>
      <c r="B28" s="61">
        <v>184000</v>
      </c>
      <c r="C28" s="28" t="s">
        <v>12</v>
      </c>
      <c r="D28" s="28">
        <v>1</v>
      </c>
      <c r="E28" s="164"/>
      <c r="F28" s="164"/>
      <c r="G28" s="30">
        <f t="shared" si="6"/>
        <v>0</v>
      </c>
      <c r="H28" s="166"/>
      <c r="I28" s="166"/>
      <c r="J28" s="176"/>
      <c r="K28" s="182"/>
      <c r="L28" s="170"/>
    </row>
    <row r="29" spans="1:12" s="2" customFormat="1" ht="20.100000000000001" customHeight="1" x14ac:dyDescent="0.2">
      <c r="A29" s="69" t="s">
        <v>44</v>
      </c>
      <c r="B29" s="61">
        <v>184000</v>
      </c>
      <c r="C29" s="28" t="s">
        <v>12</v>
      </c>
      <c r="D29" s="28">
        <v>1</v>
      </c>
      <c r="E29" s="164"/>
      <c r="F29" s="164"/>
      <c r="G29" s="30">
        <f t="shared" si="6"/>
        <v>0</v>
      </c>
      <c r="H29" s="166"/>
      <c r="I29" s="166"/>
      <c r="J29" s="176"/>
      <c r="K29" s="182"/>
      <c r="L29" s="170"/>
    </row>
    <row r="30" spans="1:12" s="2" customFormat="1" ht="20.100000000000001" customHeight="1" x14ac:dyDescent="0.2">
      <c r="A30" s="69" t="s">
        <v>45</v>
      </c>
      <c r="B30" s="61">
        <v>184000</v>
      </c>
      <c r="C30" s="28" t="s">
        <v>12</v>
      </c>
      <c r="D30" s="28">
        <v>1</v>
      </c>
      <c r="E30" s="164"/>
      <c r="F30" s="164"/>
      <c r="G30" s="30">
        <f t="shared" si="6"/>
        <v>0</v>
      </c>
      <c r="H30" s="166"/>
      <c r="I30" s="166"/>
      <c r="J30" s="176"/>
      <c r="K30" s="182"/>
      <c r="L30" s="170"/>
    </row>
    <row r="31" spans="1:12" s="10" customFormat="1" ht="20.100000000000001" customHeight="1" thickBot="1" x14ac:dyDescent="0.25">
      <c r="A31" s="69" t="s">
        <v>46</v>
      </c>
      <c r="B31" s="61">
        <v>184000</v>
      </c>
      <c r="C31" s="53" t="s">
        <v>12</v>
      </c>
      <c r="D31" s="28">
        <v>1</v>
      </c>
      <c r="E31" s="164"/>
      <c r="F31" s="164"/>
      <c r="G31" s="30">
        <f t="shared" si="6"/>
        <v>0</v>
      </c>
      <c r="H31" s="166"/>
      <c r="I31" s="166"/>
      <c r="J31" s="176"/>
      <c r="K31" s="182"/>
      <c r="L31" s="170"/>
    </row>
    <row r="32" spans="1:12" s="10" customFormat="1" ht="20.100000000000001" customHeight="1" thickBot="1" x14ac:dyDescent="0.25">
      <c r="A32" s="70" t="s">
        <v>47</v>
      </c>
      <c r="B32" s="11">
        <v>0</v>
      </c>
      <c r="C32" s="22" t="s">
        <v>12</v>
      </c>
      <c r="D32" s="11">
        <v>0</v>
      </c>
      <c r="E32" s="16"/>
      <c r="F32" s="16"/>
      <c r="G32" s="17" t="e">
        <f t="shared" ref="G32" si="7">LOG(D32)</f>
        <v>#NUM!</v>
      </c>
      <c r="H32" s="12"/>
      <c r="I32" s="12"/>
      <c r="J32" s="13"/>
      <c r="K32" s="14"/>
      <c r="L32" s="44"/>
    </row>
    <row r="33" spans="1:12" ht="20.100000000000001" customHeight="1" thickTop="1" x14ac:dyDescent="0.2">
      <c r="A33" s="3"/>
      <c r="B33" s="3"/>
      <c r="C33" s="3"/>
      <c r="D33" s="3"/>
      <c r="E33" s="3"/>
      <c r="F33" s="3"/>
      <c r="G33" s="3"/>
      <c r="H33" s="3"/>
      <c r="I33" s="3"/>
      <c r="J33" s="3"/>
      <c r="K33" s="3"/>
      <c r="L33" s="3"/>
    </row>
    <row r="34" spans="1:12" ht="20.100000000000001" customHeight="1" x14ac:dyDescent="0.2">
      <c r="A34" s="3"/>
      <c r="B34" s="3"/>
      <c r="C34" s="3"/>
      <c r="D34" s="3"/>
      <c r="E34" s="3"/>
      <c r="F34" s="3"/>
      <c r="G34" s="3"/>
      <c r="H34" s="3"/>
      <c r="I34" s="3"/>
      <c r="J34" s="3"/>
      <c r="K34" s="3"/>
      <c r="L34" s="3"/>
    </row>
    <row r="35" spans="1:12" ht="39.75" customHeight="1" x14ac:dyDescent="0.2">
      <c r="A35" s="162" t="s">
        <v>194</v>
      </c>
      <c r="B35" s="162"/>
      <c r="C35" s="162"/>
      <c r="D35" s="162"/>
      <c r="E35" s="162"/>
      <c r="F35" s="162"/>
      <c r="G35" s="3"/>
      <c r="H35" s="3"/>
      <c r="I35" s="3"/>
      <c r="J35" s="3"/>
      <c r="K35" s="3"/>
      <c r="L35" s="3"/>
    </row>
    <row r="36" spans="1:12" ht="20.100000000000001" customHeight="1" thickBot="1" x14ac:dyDescent="0.25">
      <c r="A36" s="3"/>
      <c r="B36" s="3"/>
      <c r="C36" s="3"/>
      <c r="D36" s="3"/>
      <c r="E36" s="3"/>
      <c r="F36" s="3"/>
      <c r="G36" s="3"/>
      <c r="H36" s="3"/>
      <c r="I36" s="3"/>
      <c r="J36" s="3"/>
      <c r="K36" s="3"/>
      <c r="L36" s="3"/>
    </row>
    <row r="37" spans="1:12" ht="33" thickTop="1" thickBot="1" x14ac:dyDescent="0.25">
      <c r="A37" s="33" t="s">
        <v>0</v>
      </c>
      <c r="B37" s="34" t="s">
        <v>3</v>
      </c>
      <c r="C37" s="34" t="s">
        <v>4</v>
      </c>
      <c r="D37" s="34" t="s">
        <v>5</v>
      </c>
      <c r="E37" s="3"/>
      <c r="F37" s="3"/>
      <c r="G37" s="3"/>
      <c r="H37" s="3"/>
      <c r="I37" s="3"/>
      <c r="J37" s="3"/>
      <c r="K37" s="3"/>
      <c r="L37" s="3"/>
    </row>
    <row r="38" spans="1:12" ht="20.100000000000001" customHeight="1" thickTop="1" x14ac:dyDescent="0.2">
      <c r="A38" s="107" t="s">
        <v>18</v>
      </c>
      <c r="B38" s="116">
        <v>184000</v>
      </c>
      <c r="C38" s="116">
        <v>405</v>
      </c>
      <c r="D38" s="116">
        <f t="shared" ref="D38:D42" si="8">C38*2</f>
        <v>810</v>
      </c>
      <c r="E38" s="3"/>
      <c r="F38" s="3"/>
      <c r="G38" s="3"/>
      <c r="H38" s="3"/>
      <c r="I38" s="3"/>
      <c r="J38" s="3"/>
      <c r="K38" s="3"/>
      <c r="L38" s="3"/>
    </row>
    <row r="39" spans="1:12" ht="20.100000000000001" customHeight="1" x14ac:dyDescent="0.2">
      <c r="A39" s="108" t="s">
        <v>19</v>
      </c>
      <c r="B39" s="117">
        <v>184000</v>
      </c>
      <c r="C39" s="117">
        <v>771</v>
      </c>
      <c r="D39" s="117">
        <f t="shared" si="8"/>
        <v>1542</v>
      </c>
      <c r="E39" s="3"/>
      <c r="F39" s="3"/>
      <c r="G39" s="3"/>
      <c r="H39" s="3"/>
      <c r="I39" s="3"/>
      <c r="J39" s="3"/>
      <c r="K39" s="3"/>
      <c r="L39" s="3"/>
    </row>
    <row r="40" spans="1:12" ht="20.100000000000001" customHeight="1" x14ac:dyDescent="0.2">
      <c r="A40" s="108" t="s">
        <v>20</v>
      </c>
      <c r="B40" s="117">
        <v>184000</v>
      </c>
      <c r="C40" s="117">
        <v>294</v>
      </c>
      <c r="D40" s="117">
        <f t="shared" si="8"/>
        <v>588</v>
      </c>
      <c r="E40" s="3"/>
      <c r="F40" s="3"/>
      <c r="G40" s="3"/>
      <c r="H40" s="3"/>
      <c r="I40" s="3"/>
      <c r="J40" s="3"/>
      <c r="K40" s="3"/>
      <c r="L40" s="3"/>
    </row>
    <row r="41" spans="1:12" ht="20.100000000000001" customHeight="1" x14ac:dyDescent="0.2">
      <c r="A41" s="108" t="s">
        <v>21</v>
      </c>
      <c r="B41" s="117">
        <v>184000</v>
      </c>
      <c r="C41" s="117">
        <v>559</v>
      </c>
      <c r="D41" s="117">
        <f t="shared" si="8"/>
        <v>1118</v>
      </c>
      <c r="E41" s="3"/>
      <c r="F41" s="3"/>
      <c r="G41" s="3"/>
      <c r="H41" s="3"/>
      <c r="I41" s="3"/>
      <c r="J41" s="3"/>
      <c r="K41" s="3"/>
      <c r="L41" s="3"/>
    </row>
    <row r="42" spans="1:12" ht="20.100000000000001" customHeight="1" thickBot="1" x14ac:dyDescent="0.25">
      <c r="A42" s="108" t="s">
        <v>22</v>
      </c>
      <c r="B42" s="117">
        <v>184000</v>
      </c>
      <c r="C42" s="117">
        <v>405</v>
      </c>
      <c r="D42" s="117">
        <f t="shared" si="8"/>
        <v>810</v>
      </c>
      <c r="E42" s="3"/>
      <c r="F42" s="3"/>
      <c r="G42" s="3"/>
      <c r="H42" s="3"/>
      <c r="I42" s="3"/>
      <c r="J42" s="3"/>
      <c r="K42" s="3"/>
      <c r="L42" s="3"/>
    </row>
    <row r="43" spans="1:12" ht="20.100000000000001" customHeight="1" thickBot="1" x14ac:dyDescent="0.25">
      <c r="A43" s="109" t="s">
        <v>23</v>
      </c>
      <c r="B43" s="118">
        <v>0</v>
      </c>
      <c r="C43" s="118" t="s">
        <v>12</v>
      </c>
      <c r="D43" s="118">
        <v>0</v>
      </c>
      <c r="E43" s="3"/>
      <c r="F43" s="3"/>
      <c r="G43" s="3"/>
      <c r="H43" s="3"/>
      <c r="I43" s="3"/>
      <c r="J43" s="3"/>
      <c r="K43" s="3"/>
      <c r="L43" s="3"/>
    </row>
    <row r="44" spans="1:12" ht="20.100000000000001" customHeight="1" thickTop="1" x14ac:dyDescent="0.2">
      <c r="A44" s="41" t="s">
        <v>24</v>
      </c>
      <c r="B44" s="116">
        <v>184000</v>
      </c>
      <c r="C44" s="119">
        <v>15</v>
      </c>
      <c r="D44" s="119">
        <f t="shared" ref="D44:D45" si="9">C44*2</f>
        <v>30</v>
      </c>
      <c r="E44" s="3"/>
      <c r="F44" s="3"/>
      <c r="G44" s="3"/>
      <c r="H44" s="3"/>
      <c r="I44" s="3"/>
      <c r="J44" s="3"/>
      <c r="K44" s="3"/>
      <c r="L44" s="3"/>
    </row>
    <row r="45" spans="1:12" ht="20.100000000000001" customHeight="1" x14ac:dyDescent="0.2">
      <c r="A45" s="42" t="s">
        <v>25</v>
      </c>
      <c r="B45" s="117">
        <v>184000</v>
      </c>
      <c r="C45" s="120">
        <v>22.4</v>
      </c>
      <c r="D45" s="120">
        <f t="shared" si="9"/>
        <v>44.8</v>
      </c>
      <c r="E45" s="3"/>
      <c r="F45" s="3"/>
      <c r="G45" s="3"/>
      <c r="H45" s="3"/>
      <c r="I45" s="3"/>
      <c r="J45" s="3"/>
      <c r="K45" s="3"/>
      <c r="L45" s="3"/>
    </row>
    <row r="46" spans="1:12" ht="20.100000000000001" customHeight="1" x14ac:dyDescent="0.2">
      <c r="A46" s="42" t="s">
        <v>26</v>
      </c>
      <c r="B46" s="117">
        <v>184000</v>
      </c>
      <c r="C46" s="120" t="s">
        <v>17</v>
      </c>
      <c r="D46" s="120">
        <v>20</v>
      </c>
      <c r="E46" s="3"/>
      <c r="F46" s="3"/>
      <c r="G46" s="3"/>
      <c r="H46" s="3"/>
      <c r="I46" s="3"/>
      <c r="J46" s="3"/>
      <c r="K46" s="3"/>
      <c r="L46" s="3"/>
    </row>
    <row r="47" spans="1:12" ht="20.100000000000001" customHeight="1" x14ac:dyDescent="0.2">
      <c r="A47" s="42" t="s">
        <v>27</v>
      </c>
      <c r="B47" s="117">
        <v>184000</v>
      </c>
      <c r="C47" s="120" t="s">
        <v>17</v>
      </c>
      <c r="D47" s="120">
        <v>20</v>
      </c>
      <c r="E47" s="3"/>
      <c r="F47" s="3"/>
      <c r="G47" s="3"/>
      <c r="H47" s="3"/>
      <c r="I47" s="3"/>
      <c r="J47" s="3"/>
      <c r="K47" s="3"/>
      <c r="L47" s="3"/>
    </row>
    <row r="48" spans="1:12" ht="20.100000000000001" customHeight="1" thickBot="1" x14ac:dyDescent="0.25">
      <c r="A48" s="42" t="s">
        <v>28</v>
      </c>
      <c r="B48" s="117">
        <v>184000</v>
      </c>
      <c r="C48" s="120" t="s">
        <v>17</v>
      </c>
      <c r="D48" s="120">
        <v>20</v>
      </c>
      <c r="E48" s="3"/>
      <c r="F48" s="3"/>
      <c r="G48" s="3"/>
      <c r="H48" s="3"/>
      <c r="I48" s="3"/>
      <c r="J48" s="3"/>
      <c r="K48" s="3"/>
      <c r="L48" s="3"/>
    </row>
    <row r="49" spans="1:12" ht="20.100000000000001" customHeight="1" thickBot="1" x14ac:dyDescent="0.25">
      <c r="A49" s="43" t="s">
        <v>29</v>
      </c>
      <c r="B49" s="122">
        <v>0</v>
      </c>
      <c r="C49" s="122" t="s">
        <v>12</v>
      </c>
      <c r="D49" s="122">
        <v>0</v>
      </c>
      <c r="E49" s="3"/>
      <c r="F49" s="3"/>
      <c r="G49" s="3"/>
      <c r="H49" s="3"/>
      <c r="I49" s="3"/>
      <c r="J49" s="3"/>
      <c r="K49" s="3"/>
      <c r="L49" s="3"/>
    </row>
    <row r="50" spans="1:12" ht="20.100000000000001" customHeight="1" thickTop="1" x14ac:dyDescent="0.2">
      <c r="A50" s="41" t="s">
        <v>30</v>
      </c>
      <c r="B50" s="116">
        <v>184000</v>
      </c>
      <c r="C50" s="119" t="s">
        <v>12</v>
      </c>
      <c r="D50" s="119">
        <v>1</v>
      </c>
      <c r="E50" s="3"/>
      <c r="F50" s="3"/>
      <c r="G50" s="3"/>
      <c r="H50" s="3"/>
      <c r="I50" s="3"/>
      <c r="J50" s="3"/>
      <c r="K50" s="3"/>
      <c r="L50" s="3"/>
    </row>
    <row r="51" spans="1:12" ht="20.100000000000001" customHeight="1" x14ac:dyDescent="0.2">
      <c r="A51" s="42" t="s">
        <v>31</v>
      </c>
      <c r="B51" s="117">
        <v>184000</v>
      </c>
      <c r="C51" s="120" t="s">
        <v>12</v>
      </c>
      <c r="D51" s="120">
        <v>1</v>
      </c>
      <c r="E51" s="3"/>
      <c r="F51" s="3"/>
      <c r="G51" s="3"/>
      <c r="H51" s="3"/>
      <c r="I51" s="3"/>
      <c r="J51" s="3"/>
      <c r="K51" s="3"/>
      <c r="L51" s="3"/>
    </row>
    <row r="52" spans="1:12" ht="20.100000000000001" customHeight="1" x14ac:dyDescent="0.2">
      <c r="A52" s="42" t="s">
        <v>32</v>
      </c>
      <c r="B52" s="117">
        <v>184000</v>
      </c>
      <c r="C52" s="120" t="s">
        <v>17</v>
      </c>
      <c r="D52" s="120">
        <v>20</v>
      </c>
      <c r="E52" s="3"/>
      <c r="F52" s="3"/>
      <c r="G52" s="3"/>
      <c r="H52" s="3"/>
      <c r="I52" s="3"/>
      <c r="J52" s="3"/>
      <c r="K52" s="3"/>
      <c r="L52" s="3"/>
    </row>
    <row r="53" spans="1:12" ht="20.100000000000001" customHeight="1" x14ac:dyDescent="0.2">
      <c r="A53" s="42" t="s">
        <v>33</v>
      </c>
      <c r="B53" s="117">
        <v>184000</v>
      </c>
      <c r="C53" s="120" t="s">
        <v>12</v>
      </c>
      <c r="D53" s="120">
        <v>1</v>
      </c>
      <c r="E53" s="3"/>
      <c r="F53" s="3"/>
      <c r="G53" s="3"/>
      <c r="H53" s="3"/>
      <c r="I53" s="3"/>
      <c r="J53" s="3"/>
      <c r="K53" s="3"/>
      <c r="L53" s="3"/>
    </row>
    <row r="54" spans="1:12" ht="20.100000000000001" customHeight="1" thickBot="1" x14ac:dyDescent="0.25">
      <c r="A54" s="42" t="s">
        <v>34</v>
      </c>
      <c r="B54" s="117">
        <v>184000</v>
      </c>
      <c r="C54" s="120" t="s">
        <v>12</v>
      </c>
      <c r="D54" s="120">
        <v>1</v>
      </c>
      <c r="E54" s="3"/>
      <c r="F54" s="3"/>
      <c r="G54" s="3"/>
      <c r="H54" s="3"/>
      <c r="I54" s="3"/>
      <c r="J54" s="3"/>
      <c r="K54" s="3"/>
      <c r="L54" s="3"/>
    </row>
    <row r="55" spans="1:12" ht="20.100000000000001" customHeight="1" thickBot="1" x14ac:dyDescent="0.25">
      <c r="A55" s="43" t="s">
        <v>35</v>
      </c>
      <c r="B55" s="122">
        <v>0</v>
      </c>
      <c r="C55" s="122" t="s">
        <v>12</v>
      </c>
      <c r="D55" s="122">
        <v>0</v>
      </c>
      <c r="E55" s="3"/>
      <c r="F55" s="3"/>
      <c r="G55" s="3"/>
      <c r="H55" s="3"/>
      <c r="I55" s="3"/>
      <c r="J55" s="3"/>
      <c r="K55" s="3"/>
      <c r="L55" s="3"/>
    </row>
    <row r="56" spans="1:12" ht="20.100000000000001" customHeight="1" thickTop="1" x14ac:dyDescent="0.2">
      <c r="A56" s="68" t="s">
        <v>36</v>
      </c>
      <c r="B56" s="116">
        <v>184000</v>
      </c>
      <c r="C56" s="123" t="s">
        <v>12</v>
      </c>
      <c r="D56" s="123">
        <v>1</v>
      </c>
      <c r="E56" s="3"/>
      <c r="F56" s="3"/>
      <c r="G56" s="3"/>
      <c r="H56" s="3"/>
      <c r="I56" s="3"/>
      <c r="J56" s="3"/>
      <c r="K56" s="3"/>
      <c r="L56" s="3"/>
    </row>
    <row r="57" spans="1:12" ht="20.100000000000001" customHeight="1" x14ac:dyDescent="0.2">
      <c r="A57" s="69" t="s">
        <v>37</v>
      </c>
      <c r="B57" s="117">
        <v>184000</v>
      </c>
      <c r="C57" s="121" t="s">
        <v>12</v>
      </c>
      <c r="D57" s="121">
        <v>1</v>
      </c>
      <c r="E57" s="3"/>
      <c r="F57" s="3"/>
      <c r="G57" s="3"/>
      <c r="H57" s="3"/>
      <c r="I57" s="3"/>
      <c r="J57" s="3"/>
      <c r="K57" s="3"/>
      <c r="L57" s="3"/>
    </row>
    <row r="58" spans="1:12" ht="20.100000000000001" customHeight="1" x14ac:dyDescent="0.2">
      <c r="A58" s="69" t="s">
        <v>38</v>
      </c>
      <c r="B58" s="117">
        <v>184000</v>
      </c>
      <c r="C58" s="121" t="s">
        <v>12</v>
      </c>
      <c r="D58" s="121">
        <v>1</v>
      </c>
      <c r="E58" s="3"/>
      <c r="F58" s="3"/>
      <c r="G58" s="3"/>
      <c r="H58" s="3"/>
      <c r="I58" s="3"/>
      <c r="J58" s="3"/>
      <c r="K58" s="3"/>
      <c r="L58" s="3"/>
    </row>
    <row r="59" spans="1:12" ht="20.100000000000001" customHeight="1" x14ac:dyDescent="0.2">
      <c r="A59" s="69" t="s">
        <v>39</v>
      </c>
      <c r="B59" s="117">
        <v>184000</v>
      </c>
      <c r="C59" s="121" t="s">
        <v>12</v>
      </c>
      <c r="D59" s="121">
        <v>1</v>
      </c>
      <c r="E59" s="3"/>
      <c r="F59" s="3"/>
      <c r="G59" s="3"/>
      <c r="H59" s="3"/>
      <c r="I59" s="3"/>
      <c r="J59" s="3"/>
      <c r="K59" s="3"/>
      <c r="L59" s="3"/>
    </row>
    <row r="60" spans="1:12" ht="20.100000000000001" customHeight="1" thickBot="1" x14ac:dyDescent="0.25">
      <c r="A60" s="69" t="s">
        <v>40</v>
      </c>
      <c r="B60" s="117">
        <v>184000</v>
      </c>
      <c r="C60" s="125" t="s">
        <v>12</v>
      </c>
      <c r="D60" s="121">
        <v>1</v>
      </c>
      <c r="E60" s="3"/>
      <c r="F60" s="3"/>
      <c r="G60" s="3"/>
      <c r="H60" s="3"/>
      <c r="I60" s="3"/>
      <c r="J60" s="3"/>
      <c r="K60" s="3"/>
      <c r="L60" s="3"/>
    </row>
    <row r="61" spans="1:12" ht="20.100000000000001" customHeight="1" thickBot="1" x14ac:dyDescent="0.25">
      <c r="A61" s="70" t="s">
        <v>41</v>
      </c>
      <c r="B61" s="122">
        <v>0</v>
      </c>
      <c r="C61" s="126" t="s">
        <v>12</v>
      </c>
      <c r="D61" s="122">
        <v>0</v>
      </c>
      <c r="E61" s="3"/>
      <c r="F61" s="3"/>
      <c r="G61" s="3"/>
      <c r="H61" s="3"/>
      <c r="I61" s="3"/>
      <c r="J61" s="3"/>
      <c r="K61" s="3"/>
      <c r="L61" s="3"/>
    </row>
    <row r="62" spans="1:12" ht="20.100000000000001" customHeight="1" thickTop="1" x14ac:dyDescent="0.2">
      <c r="A62" s="68" t="s">
        <v>42</v>
      </c>
      <c r="B62" s="116">
        <v>184000</v>
      </c>
      <c r="C62" s="123" t="s">
        <v>12</v>
      </c>
      <c r="D62" s="123">
        <v>1</v>
      </c>
      <c r="E62" s="3"/>
      <c r="F62" s="3"/>
      <c r="G62" s="3"/>
      <c r="H62" s="3"/>
      <c r="I62" s="3"/>
      <c r="J62" s="3"/>
      <c r="K62" s="3"/>
      <c r="L62" s="3"/>
    </row>
    <row r="63" spans="1:12" ht="20.100000000000001" customHeight="1" x14ac:dyDescent="0.2">
      <c r="A63" s="69" t="s">
        <v>43</v>
      </c>
      <c r="B63" s="117">
        <v>184000</v>
      </c>
      <c r="C63" s="121" t="s">
        <v>12</v>
      </c>
      <c r="D63" s="121">
        <v>1</v>
      </c>
      <c r="E63" s="3"/>
      <c r="F63" s="3"/>
      <c r="G63" s="3"/>
      <c r="H63" s="3"/>
      <c r="I63" s="3"/>
      <c r="J63" s="3"/>
      <c r="K63" s="3"/>
      <c r="L63" s="3"/>
    </row>
    <row r="64" spans="1:12" ht="20.100000000000001" customHeight="1" x14ac:dyDescent="0.2">
      <c r="A64" s="69" t="s">
        <v>44</v>
      </c>
      <c r="B64" s="117">
        <v>184000</v>
      </c>
      <c r="C64" s="121" t="s">
        <v>12</v>
      </c>
      <c r="D64" s="121">
        <v>1</v>
      </c>
      <c r="E64" s="3"/>
      <c r="F64" s="3"/>
      <c r="G64" s="3"/>
      <c r="H64" s="3"/>
      <c r="I64" s="3"/>
      <c r="J64" s="3"/>
      <c r="K64" s="3"/>
      <c r="L64" s="3"/>
    </row>
    <row r="65" spans="1:12" ht="20.100000000000001" customHeight="1" x14ac:dyDescent="0.2">
      <c r="A65" s="69" t="s">
        <v>45</v>
      </c>
      <c r="B65" s="117">
        <v>184000</v>
      </c>
      <c r="C65" s="121" t="s">
        <v>12</v>
      </c>
      <c r="D65" s="121">
        <v>1</v>
      </c>
      <c r="E65" s="3"/>
      <c r="F65" s="3"/>
      <c r="G65" s="3"/>
      <c r="H65" s="3"/>
      <c r="I65" s="3"/>
      <c r="J65" s="3"/>
      <c r="K65" s="3"/>
      <c r="L65" s="3"/>
    </row>
    <row r="66" spans="1:12" ht="20.100000000000001" customHeight="1" thickBot="1" x14ac:dyDescent="0.25">
      <c r="A66" s="69" t="s">
        <v>46</v>
      </c>
      <c r="B66" s="117">
        <v>184000</v>
      </c>
      <c r="C66" s="125" t="s">
        <v>12</v>
      </c>
      <c r="D66" s="121">
        <v>1</v>
      </c>
      <c r="E66" s="3"/>
      <c r="F66" s="3"/>
      <c r="G66" s="3"/>
      <c r="H66" s="3"/>
      <c r="I66" s="3"/>
      <c r="J66" s="3"/>
      <c r="K66" s="3"/>
      <c r="L66" s="3"/>
    </row>
    <row r="67" spans="1:12" ht="20.100000000000001" customHeight="1" thickBot="1" x14ac:dyDescent="0.25">
      <c r="A67" s="70" t="s">
        <v>47</v>
      </c>
      <c r="B67" s="122">
        <v>0</v>
      </c>
      <c r="C67" s="126" t="s">
        <v>12</v>
      </c>
      <c r="D67" s="122">
        <v>0</v>
      </c>
      <c r="E67" s="3"/>
      <c r="F67" s="3"/>
      <c r="G67" s="3"/>
      <c r="H67" s="3"/>
      <c r="I67" s="3"/>
      <c r="J67" s="3"/>
      <c r="K67" s="3"/>
      <c r="L67" s="3"/>
    </row>
    <row r="68" spans="1:12" ht="20.100000000000001" customHeight="1" thickTop="1" x14ac:dyDescent="0.2">
      <c r="A68" s="3"/>
      <c r="B68" s="3"/>
      <c r="C68" s="3"/>
      <c r="D68" s="3"/>
      <c r="E68" s="3"/>
      <c r="F68" s="3"/>
      <c r="G68" s="3"/>
      <c r="H68" s="3"/>
      <c r="I68" s="3"/>
      <c r="J68" s="3"/>
      <c r="K68" s="3"/>
      <c r="L68" s="3"/>
    </row>
    <row r="69" spans="1:12" ht="20.100000000000001" customHeight="1" x14ac:dyDescent="0.2">
      <c r="A69" s="3"/>
      <c r="B69" s="3"/>
      <c r="C69" s="3"/>
      <c r="D69" s="3"/>
      <c r="E69" s="3"/>
      <c r="F69" s="3"/>
      <c r="G69" s="3"/>
      <c r="H69" s="3"/>
      <c r="I69" s="3"/>
      <c r="J69" s="3"/>
      <c r="K69" s="3"/>
      <c r="L69" s="3"/>
    </row>
    <row r="70" spans="1:12" ht="20.100000000000001" customHeight="1" x14ac:dyDescent="0.2">
      <c r="A70" s="3"/>
      <c r="B70" s="3"/>
      <c r="C70" s="3"/>
      <c r="D70" s="3"/>
      <c r="E70" s="3"/>
      <c r="F70" s="3"/>
      <c r="G70" s="3"/>
      <c r="H70" s="3"/>
      <c r="I70" s="3"/>
      <c r="J70" s="3"/>
      <c r="K70" s="3"/>
      <c r="L70" s="3"/>
    </row>
    <row r="71" spans="1:12" ht="20.100000000000001" customHeight="1" x14ac:dyDescent="0.2">
      <c r="A71" s="3"/>
      <c r="B71" s="3"/>
      <c r="C71" s="3"/>
      <c r="D71" s="3"/>
      <c r="E71" s="3"/>
      <c r="F71" s="3"/>
      <c r="G71" s="3"/>
      <c r="H71" s="3"/>
      <c r="I71" s="3"/>
      <c r="J71" s="3"/>
      <c r="K71" s="3"/>
      <c r="L71" s="3"/>
    </row>
    <row r="72" spans="1:12" ht="20.100000000000001" customHeight="1" x14ac:dyDescent="0.2">
      <c r="A72" s="3"/>
      <c r="B72" s="3"/>
      <c r="C72" s="3"/>
      <c r="D72" s="3"/>
      <c r="E72" s="3"/>
      <c r="F72" s="3"/>
      <c r="G72" s="3"/>
      <c r="H72" s="3"/>
      <c r="I72" s="3"/>
      <c r="J72" s="3"/>
      <c r="K72" s="3"/>
      <c r="L72" s="3"/>
    </row>
    <row r="73" spans="1:12" ht="20.100000000000001" customHeight="1" x14ac:dyDescent="0.2">
      <c r="A73" s="3"/>
      <c r="B73" s="3"/>
      <c r="C73" s="3"/>
      <c r="D73" s="3"/>
      <c r="E73" s="3"/>
      <c r="F73" s="3"/>
      <c r="G73" s="3"/>
      <c r="H73" s="3"/>
      <c r="I73" s="3"/>
      <c r="J73" s="3"/>
      <c r="K73" s="3"/>
      <c r="L73" s="3"/>
    </row>
    <row r="74" spans="1:12" ht="20.100000000000001" customHeight="1" x14ac:dyDescent="0.2">
      <c r="A74" s="3"/>
      <c r="B74" s="3"/>
      <c r="C74" s="3"/>
      <c r="D74" s="3"/>
      <c r="E74" s="3"/>
      <c r="F74" s="3"/>
      <c r="G74" s="3"/>
      <c r="H74" s="3"/>
      <c r="I74" s="3"/>
      <c r="J74" s="3"/>
      <c r="K74" s="3"/>
      <c r="L74" s="3"/>
    </row>
    <row r="75" spans="1:12" ht="20.100000000000001" customHeight="1" x14ac:dyDescent="0.2">
      <c r="A75" s="3"/>
      <c r="B75" s="3"/>
      <c r="C75" s="3"/>
      <c r="D75" s="3"/>
      <c r="E75" s="3"/>
      <c r="F75" s="3"/>
      <c r="G75" s="3"/>
      <c r="H75" s="3"/>
      <c r="I75" s="3"/>
      <c r="J75" s="3"/>
      <c r="K75" s="3"/>
      <c r="L75" s="3"/>
    </row>
    <row r="76" spans="1:12" ht="20.100000000000001" customHeight="1" x14ac:dyDescent="0.2">
      <c r="A76" s="3"/>
      <c r="B76" s="3"/>
      <c r="C76" s="3"/>
      <c r="D76" s="3"/>
      <c r="E76" s="3"/>
      <c r="F76" s="3"/>
      <c r="G76" s="3"/>
      <c r="H76" s="3"/>
      <c r="I76" s="3"/>
      <c r="J76" s="3"/>
      <c r="K76" s="3"/>
      <c r="L76" s="3"/>
    </row>
    <row r="77" spans="1:12" ht="20.100000000000001" customHeight="1" x14ac:dyDescent="0.2">
      <c r="A77" s="3"/>
      <c r="B77" s="3"/>
      <c r="C77" s="3"/>
      <c r="D77" s="3"/>
      <c r="E77" s="3"/>
      <c r="F77" s="3"/>
      <c r="G77" s="3"/>
      <c r="H77" s="3"/>
      <c r="I77" s="3"/>
      <c r="J77" s="3"/>
      <c r="K77" s="3"/>
      <c r="L77" s="3"/>
    </row>
    <row r="78" spans="1:12" ht="20.100000000000001" customHeight="1" x14ac:dyDescent="0.2">
      <c r="A78" s="3"/>
      <c r="B78" s="3"/>
      <c r="C78" s="3"/>
      <c r="D78" s="3"/>
      <c r="E78" s="3"/>
      <c r="F78" s="3"/>
      <c r="G78" s="3"/>
      <c r="H78" s="3"/>
      <c r="I78" s="3"/>
      <c r="J78" s="3"/>
      <c r="K78" s="3"/>
      <c r="L78" s="3"/>
    </row>
    <row r="79" spans="1:12" ht="20.100000000000001" customHeight="1" x14ac:dyDescent="0.2">
      <c r="A79" s="3"/>
      <c r="B79" s="3"/>
      <c r="C79" s="3"/>
      <c r="D79" s="3"/>
      <c r="E79" s="3"/>
      <c r="F79" s="3"/>
      <c r="G79" s="3"/>
      <c r="H79" s="3"/>
      <c r="I79" s="3"/>
      <c r="J79" s="3"/>
      <c r="K79" s="3"/>
      <c r="L79" s="3"/>
    </row>
    <row r="80" spans="1:12" ht="20.100000000000001" customHeight="1" x14ac:dyDescent="0.2">
      <c r="A80" s="3"/>
      <c r="B80" s="3"/>
      <c r="C80" s="3"/>
      <c r="D80" s="3"/>
      <c r="E80" s="3"/>
      <c r="F80" s="3"/>
      <c r="G80" s="3"/>
      <c r="H80" s="3"/>
      <c r="I80" s="3"/>
      <c r="J80" s="3"/>
      <c r="K80" s="3"/>
      <c r="L80" s="3"/>
    </row>
    <row r="81" spans="1:12" ht="20.100000000000001" customHeight="1" x14ac:dyDescent="0.2">
      <c r="A81" s="3"/>
      <c r="B81" s="3"/>
      <c r="C81" s="3"/>
      <c r="D81" s="3"/>
      <c r="E81" s="3"/>
      <c r="F81" s="3"/>
      <c r="G81" s="3"/>
      <c r="H81" s="3"/>
      <c r="I81" s="3"/>
      <c r="J81" s="3"/>
      <c r="K81" s="3"/>
      <c r="L81" s="3"/>
    </row>
    <row r="82" spans="1:12" ht="20.100000000000001" customHeight="1" x14ac:dyDescent="0.2">
      <c r="A82" s="3"/>
      <c r="B82" s="3"/>
      <c r="C82" s="3"/>
      <c r="D82" s="3"/>
      <c r="E82" s="3"/>
      <c r="F82" s="3"/>
      <c r="G82" s="3"/>
      <c r="H82" s="3"/>
      <c r="I82" s="3"/>
      <c r="J82" s="3"/>
      <c r="K82" s="3"/>
      <c r="L82" s="3"/>
    </row>
    <row r="83" spans="1:12" ht="20.100000000000001" customHeight="1" x14ac:dyDescent="0.2">
      <c r="A83" s="3"/>
      <c r="B83" s="3"/>
      <c r="C83" s="3"/>
      <c r="D83" s="3"/>
      <c r="E83" s="3"/>
      <c r="F83" s="3"/>
      <c r="G83" s="3"/>
      <c r="H83" s="3"/>
      <c r="I83" s="3"/>
      <c r="J83" s="3"/>
      <c r="K83" s="3"/>
      <c r="L83" s="3"/>
    </row>
    <row r="84" spans="1:12" ht="20.100000000000001" customHeight="1" x14ac:dyDescent="0.2">
      <c r="A84" s="3"/>
      <c r="B84" s="3"/>
      <c r="C84" s="3"/>
      <c r="D84" s="3"/>
      <c r="E84" s="3"/>
      <c r="F84" s="3"/>
      <c r="G84" s="3"/>
      <c r="H84" s="3"/>
      <c r="I84" s="3"/>
      <c r="J84" s="3"/>
      <c r="K84" s="3"/>
      <c r="L84" s="3"/>
    </row>
    <row r="85" spans="1:12" ht="20.100000000000001" customHeight="1" x14ac:dyDescent="0.2">
      <c r="A85" s="3"/>
      <c r="B85" s="3"/>
      <c r="C85" s="3"/>
      <c r="D85" s="3"/>
      <c r="E85" s="3"/>
      <c r="F85" s="3"/>
      <c r="G85" s="3"/>
      <c r="H85" s="3"/>
      <c r="I85" s="3"/>
      <c r="J85" s="3"/>
      <c r="K85" s="3"/>
      <c r="L85" s="3"/>
    </row>
    <row r="86" spans="1:12" ht="20.100000000000001" customHeight="1" x14ac:dyDescent="0.2">
      <c r="A86" s="3"/>
      <c r="B86" s="3"/>
      <c r="C86" s="3"/>
      <c r="D86" s="3"/>
      <c r="E86" s="3"/>
      <c r="F86" s="3"/>
      <c r="G86" s="3"/>
      <c r="H86" s="3"/>
      <c r="I86" s="3"/>
      <c r="J86" s="3"/>
      <c r="K86" s="3"/>
      <c r="L86" s="3"/>
    </row>
    <row r="87" spans="1:12" ht="20.100000000000001" customHeight="1" x14ac:dyDescent="0.2">
      <c r="A87" s="3"/>
      <c r="B87" s="3"/>
      <c r="C87" s="3"/>
      <c r="D87" s="3"/>
      <c r="E87" s="3"/>
      <c r="F87" s="3"/>
      <c r="G87" s="3"/>
      <c r="H87" s="3"/>
      <c r="I87" s="3"/>
      <c r="J87" s="3"/>
      <c r="K87" s="3"/>
      <c r="L87" s="3"/>
    </row>
    <row r="88" spans="1:12" ht="20.100000000000001" customHeight="1" x14ac:dyDescent="0.2">
      <c r="A88" s="3"/>
      <c r="B88" s="3"/>
      <c r="C88" s="3"/>
      <c r="D88" s="3"/>
      <c r="E88" s="3"/>
      <c r="F88" s="3"/>
      <c r="G88" s="3"/>
      <c r="H88" s="3"/>
      <c r="I88" s="3"/>
      <c r="J88" s="3"/>
      <c r="K88" s="3"/>
      <c r="L88" s="3"/>
    </row>
    <row r="89" spans="1:12" ht="20.100000000000001" customHeight="1" x14ac:dyDescent="0.2">
      <c r="A89" s="3"/>
      <c r="B89" s="3"/>
      <c r="C89" s="3"/>
      <c r="D89" s="3"/>
      <c r="E89" s="3"/>
      <c r="F89" s="3"/>
      <c r="G89" s="3"/>
      <c r="H89" s="3"/>
      <c r="I89" s="3"/>
      <c r="J89" s="3"/>
      <c r="K89" s="3"/>
      <c r="L89" s="3"/>
    </row>
    <row r="90" spans="1:12" ht="20.100000000000001" customHeight="1" x14ac:dyDescent="0.2">
      <c r="A90" s="3"/>
      <c r="B90" s="3"/>
      <c r="C90" s="3"/>
      <c r="D90" s="3"/>
      <c r="E90" s="3"/>
      <c r="F90" s="3"/>
      <c r="G90" s="3"/>
      <c r="H90" s="3"/>
      <c r="I90" s="3"/>
      <c r="J90" s="3"/>
      <c r="K90" s="3"/>
      <c r="L90" s="3"/>
    </row>
    <row r="91" spans="1:12" ht="20.100000000000001" customHeight="1" x14ac:dyDescent="0.2">
      <c r="A91" s="3"/>
      <c r="B91" s="3"/>
      <c r="C91" s="3"/>
      <c r="D91" s="3"/>
      <c r="E91" s="3"/>
      <c r="F91" s="3"/>
      <c r="G91" s="3"/>
      <c r="H91" s="3"/>
      <c r="I91" s="3"/>
      <c r="J91" s="3"/>
      <c r="K91" s="3"/>
      <c r="L91" s="3"/>
    </row>
    <row r="92" spans="1:12" ht="20.100000000000001" customHeight="1" x14ac:dyDescent="0.2">
      <c r="A92" s="3"/>
      <c r="B92" s="3"/>
      <c r="C92" s="3"/>
      <c r="D92" s="3"/>
      <c r="E92" s="3"/>
      <c r="F92" s="3"/>
      <c r="G92" s="3"/>
      <c r="H92" s="3"/>
      <c r="I92" s="3"/>
      <c r="J92" s="3"/>
      <c r="K92" s="3"/>
      <c r="L92" s="3"/>
    </row>
    <row r="93" spans="1:12" ht="20.100000000000001" customHeight="1" x14ac:dyDescent="0.2">
      <c r="A93" s="3"/>
      <c r="B93" s="3"/>
      <c r="C93" s="3"/>
      <c r="D93" s="3"/>
      <c r="E93" s="3"/>
      <c r="F93" s="3"/>
      <c r="G93" s="3"/>
      <c r="H93" s="3"/>
      <c r="I93" s="3"/>
      <c r="J93" s="3"/>
      <c r="K93" s="3"/>
      <c r="L93" s="3"/>
    </row>
    <row r="94" spans="1:12" ht="20.100000000000001" customHeight="1" x14ac:dyDescent="0.2">
      <c r="A94" s="3"/>
      <c r="B94" s="3"/>
      <c r="C94" s="3"/>
      <c r="D94" s="3"/>
      <c r="E94" s="3"/>
      <c r="F94" s="3"/>
      <c r="G94" s="3"/>
      <c r="H94" s="3"/>
      <c r="I94" s="3"/>
      <c r="J94" s="3"/>
      <c r="K94" s="3"/>
      <c r="L94" s="3"/>
    </row>
    <row r="95" spans="1:12" ht="20.100000000000001" customHeight="1" x14ac:dyDescent="0.2">
      <c r="A95" s="3"/>
      <c r="B95" s="3"/>
      <c r="C95" s="3"/>
      <c r="D95" s="3"/>
      <c r="E95" s="3"/>
      <c r="F95" s="3"/>
      <c r="G95" s="3"/>
      <c r="H95" s="3"/>
      <c r="I95" s="3"/>
      <c r="J95" s="3"/>
      <c r="K95" s="3"/>
      <c r="L95" s="3"/>
    </row>
    <row r="96" spans="1:12" ht="20.100000000000001" customHeight="1" x14ac:dyDescent="0.2">
      <c r="A96" s="3"/>
      <c r="B96" s="3"/>
      <c r="C96" s="3"/>
      <c r="D96" s="3"/>
      <c r="E96" s="3"/>
      <c r="F96" s="3"/>
      <c r="G96" s="3"/>
      <c r="H96" s="3"/>
      <c r="I96" s="3"/>
      <c r="J96" s="3"/>
      <c r="K96" s="3"/>
      <c r="L96" s="3"/>
    </row>
    <row r="97" spans="1:12" ht="20.100000000000001" customHeight="1" x14ac:dyDescent="0.2">
      <c r="A97" s="3"/>
      <c r="B97" s="3"/>
      <c r="C97" s="3"/>
      <c r="D97" s="3"/>
      <c r="E97" s="3"/>
      <c r="F97" s="3"/>
      <c r="G97" s="3"/>
      <c r="H97" s="3"/>
      <c r="I97" s="3"/>
      <c r="J97" s="3"/>
      <c r="K97" s="3"/>
      <c r="L97" s="3"/>
    </row>
    <row r="98" spans="1:12" ht="20.100000000000001" customHeight="1" x14ac:dyDescent="0.2">
      <c r="A98" s="3"/>
      <c r="B98" s="3"/>
      <c r="C98" s="3"/>
      <c r="D98" s="3"/>
      <c r="E98" s="3"/>
      <c r="F98" s="3"/>
      <c r="G98" s="3"/>
      <c r="H98" s="3"/>
      <c r="I98" s="3"/>
      <c r="J98" s="3"/>
      <c r="K98" s="3"/>
      <c r="L98" s="3"/>
    </row>
    <row r="99" spans="1:12" ht="20.100000000000001" customHeight="1" x14ac:dyDescent="0.2">
      <c r="A99" s="3"/>
      <c r="B99" s="3"/>
      <c r="C99" s="3"/>
      <c r="D99" s="3"/>
      <c r="E99" s="3"/>
      <c r="F99" s="3"/>
      <c r="G99" s="3"/>
      <c r="H99" s="3"/>
      <c r="I99" s="3"/>
      <c r="J99" s="3"/>
      <c r="K99" s="3"/>
      <c r="L99" s="3"/>
    </row>
    <row r="100" spans="1:12" ht="20.100000000000001" customHeight="1" x14ac:dyDescent="0.2">
      <c r="A100" s="3"/>
      <c r="B100" s="3"/>
      <c r="C100" s="3"/>
      <c r="D100" s="3"/>
      <c r="E100" s="3"/>
      <c r="F100" s="3"/>
      <c r="G100" s="3"/>
      <c r="H100" s="3"/>
      <c r="I100" s="3"/>
      <c r="J100" s="3"/>
      <c r="K100" s="3"/>
      <c r="L100" s="3"/>
    </row>
    <row r="101" spans="1:12" ht="20.100000000000001" customHeight="1" x14ac:dyDescent="0.2">
      <c r="A101" s="3"/>
      <c r="B101" s="3"/>
      <c r="C101" s="3"/>
      <c r="D101" s="3"/>
      <c r="E101" s="3"/>
      <c r="F101" s="3"/>
      <c r="G101" s="3"/>
      <c r="H101" s="3"/>
      <c r="I101" s="3"/>
      <c r="J101" s="3"/>
      <c r="K101" s="3"/>
      <c r="L101" s="3"/>
    </row>
    <row r="102" spans="1:12" ht="20.100000000000001" customHeight="1" x14ac:dyDescent="0.2">
      <c r="A102" s="3"/>
      <c r="B102" s="3"/>
      <c r="C102" s="3"/>
      <c r="D102" s="3"/>
      <c r="E102" s="3"/>
      <c r="F102" s="3"/>
      <c r="G102" s="3"/>
      <c r="H102" s="3"/>
      <c r="I102" s="3"/>
      <c r="J102" s="3"/>
      <c r="K102" s="3"/>
      <c r="L102" s="3"/>
    </row>
    <row r="103" spans="1:12" ht="20.100000000000001" customHeight="1" x14ac:dyDescent="0.2">
      <c r="A103" s="3"/>
      <c r="B103" s="3"/>
      <c r="C103" s="3"/>
      <c r="D103" s="3"/>
      <c r="E103" s="3"/>
      <c r="F103" s="3"/>
      <c r="G103" s="3"/>
      <c r="H103" s="3"/>
      <c r="I103" s="3"/>
      <c r="J103" s="3"/>
      <c r="K103" s="3"/>
      <c r="L103" s="3"/>
    </row>
    <row r="104" spans="1:12" ht="20.100000000000001" customHeight="1" x14ac:dyDescent="0.2">
      <c r="A104" s="3"/>
      <c r="B104" s="3"/>
      <c r="C104" s="3"/>
      <c r="D104" s="3"/>
      <c r="E104" s="3"/>
      <c r="F104" s="3"/>
      <c r="G104" s="3"/>
      <c r="H104" s="3"/>
      <c r="I104" s="3"/>
      <c r="J104" s="3"/>
      <c r="K104" s="3"/>
      <c r="L104" s="3"/>
    </row>
    <row r="105" spans="1:12" ht="20.100000000000001" customHeight="1" x14ac:dyDescent="0.2">
      <c r="A105" s="3"/>
      <c r="B105" s="3"/>
      <c r="C105" s="3"/>
      <c r="D105" s="3"/>
      <c r="E105" s="3"/>
      <c r="F105" s="3"/>
      <c r="G105" s="3"/>
      <c r="H105" s="3"/>
      <c r="I105" s="3"/>
      <c r="J105" s="3"/>
      <c r="K105" s="3"/>
      <c r="L105" s="3"/>
    </row>
    <row r="106" spans="1:12" ht="20.100000000000001" customHeight="1" x14ac:dyDescent="0.2">
      <c r="A106" s="3"/>
      <c r="B106" s="3"/>
      <c r="C106" s="3"/>
      <c r="D106" s="3"/>
      <c r="E106" s="3"/>
      <c r="F106" s="3"/>
      <c r="G106" s="3"/>
      <c r="H106" s="3"/>
      <c r="I106" s="3"/>
      <c r="J106" s="3"/>
      <c r="K106" s="3"/>
      <c r="L106" s="3"/>
    </row>
    <row r="107" spans="1:12" ht="20.100000000000001" customHeight="1" x14ac:dyDescent="0.2">
      <c r="A107" s="3"/>
      <c r="B107" s="3"/>
      <c r="C107" s="3"/>
      <c r="D107" s="3"/>
      <c r="E107" s="3"/>
      <c r="F107" s="3"/>
      <c r="G107" s="3"/>
      <c r="H107" s="3"/>
      <c r="I107" s="3"/>
      <c r="J107" s="3"/>
      <c r="K107" s="3"/>
      <c r="L107" s="3"/>
    </row>
    <row r="108" spans="1:12" ht="20.100000000000001" customHeight="1" x14ac:dyDescent="0.2">
      <c r="A108" s="3"/>
      <c r="B108" s="3"/>
      <c r="C108" s="3"/>
      <c r="D108" s="3"/>
      <c r="E108" s="3"/>
      <c r="F108" s="3"/>
      <c r="G108" s="3"/>
      <c r="H108" s="3"/>
      <c r="I108" s="3"/>
      <c r="J108" s="3"/>
      <c r="K108" s="3"/>
      <c r="L108" s="3"/>
    </row>
    <row r="109" spans="1:12" ht="20.100000000000001" customHeight="1" x14ac:dyDescent="0.2">
      <c r="A109" s="3"/>
      <c r="B109" s="3"/>
      <c r="C109" s="3"/>
      <c r="D109" s="3"/>
      <c r="E109" s="3"/>
      <c r="F109" s="3"/>
      <c r="G109" s="3"/>
      <c r="H109" s="3"/>
      <c r="I109" s="3"/>
      <c r="J109" s="3"/>
      <c r="K109" s="3"/>
      <c r="L109" s="3"/>
    </row>
    <row r="110" spans="1:12" ht="20.100000000000001" customHeight="1" x14ac:dyDescent="0.2">
      <c r="A110" s="3"/>
      <c r="B110" s="3"/>
      <c r="C110" s="3"/>
      <c r="D110" s="3"/>
      <c r="E110" s="3"/>
      <c r="F110" s="3"/>
      <c r="G110" s="3"/>
      <c r="H110" s="3"/>
      <c r="I110" s="3"/>
      <c r="J110" s="3"/>
      <c r="K110" s="3"/>
      <c r="L110" s="3"/>
    </row>
    <row r="111" spans="1:12" ht="20.100000000000001" customHeight="1" x14ac:dyDescent="0.2">
      <c r="A111" s="3"/>
      <c r="B111" s="3"/>
      <c r="C111" s="3"/>
      <c r="D111" s="3"/>
      <c r="E111" s="3"/>
      <c r="F111" s="3"/>
      <c r="G111" s="3"/>
      <c r="H111" s="3"/>
      <c r="I111" s="3"/>
      <c r="J111" s="3"/>
      <c r="K111" s="3"/>
      <c r="L111" s="3"/>
    </row>
    <row r="112" spans="1:12" ht="20.100000000000001" customHeight="1" x14ac:dyDescent="0.2">
      <c r="A112" s="3"/>
      <c r="B112" s="3"/>
      <c r="C112" s="3"/>
      <c r="D112" s="3"/>
      <c r="E112" s="3"/>
      <c r="F112" s="3"/>
      <c r="G112" s="3"/>
      <c r="H112" s="3"/>
      <c r="I112" s="3"/>
      <c r="J112" s="3"/>
      <c r="K112" s="3"/>
      <c r="L112" s="3"/>
    </row>
    <row r="113" spans="1:12" ht="20.100000000000001" customHeight="1" x14ac:dyDescent="0.2">
      <c r="A113" s="3"/>
      <c r="B113" s="3"/>
      <c r="C113" s="3"/>
      <c r="D113" s="3"/>
      <c r="E113" s="3"/>
      <c r="F113" s="3"/>
      <c r="G113" s="3"/>
      <c r="H113" s="3"/>
      <c r="I113" s="3"/>
      <c r="J113" s="3"/>
      <c r="K113" s="3"/>
      <c r="L113" s="3"/>
    </row>
    <row r="114" spans="1:12" ht="20.100000000000001" customHeight="1" x14ac:dyDescent="0.2">
      <c r="A114" s="3"/>
      <c r="B114" s="3"/>
      <c r="C114" s="3"/>
      <c r="D114" s="3"/>
      <c r="E114" s="3"/>
      <c r="F114" s="3"/>
      <c r="G114" s="3"/>
      <c r="H114" s="3"/>
      <c r="I114" s="3"/>
      <c r="J114" s="3"/>
      <c r="K114" s="3"/>
      <c r="L114" s="3"/>
    </row>
    <row r="115" spans="1:12" ht="20.100000000000001" customHeight="1" x14ac:dyDescent="0.2">
      <c r="A115" s="3"/>
      <c r="B115" s="3"/>
      <c r="C115" s="3"/>
      <c r="D115" s="3"/>
      <c r="E115" s="3"/>
      <c r="F115" s="3"/>
      <c r="G115" s="3"/>
      <c r="H115" s="3"/>
      <c r="I115" s="3"/>
      <c r="J115" s="3"/>
      <c r="K115" s="3"/>
      <c r="L115" s="3"/>
    </row>
    <row r="116" spans="1:12" ht="20.100000000000001" customHeight="1" x14ac:dyDescent="0.2">
      <c r="A116" s="3"/>
      <c r="B116" s="3"/>
      <c r="C116" s="3"/>
      <c r="D116" s="3"/>
      <c r="E116" s="3"/>
      <c r="F116" s="3"/>
      <c r="G116" s="3"/>
      <c r="H116" s="3"/>
      <c r="I116" s="3"/>
      <c r="J116" s="3"/>
      <c r="K116" s="3"/>
      <c r="L116" s="3"/>
    </row>
    <row r="117" spans="1:12" ht="20.100000000000001" customHeight="1" x14ac:dyDescent="0.2">
      <c r="A117" s="3"/>
      <c r="B117" s="3"/>
      <c r="C117" s="3"/>
      <c r="D117" s="3"/>
      <c r="E117" s="3"/>
      <c r="F117" s="3"/>
      <c r="G117" s="3"/>
      <c r="H117" s="3"/>
      <c r="I117" s="3"/>
      <c r="J117" s="3"/>
      <c r="K117" s="3"/>
      <c r="L117" s="3"/>
    </row>
    <row r="118" spans="1:12" ht="20.100000000000001" customHeight="1" x14ac:dyDescent="0.2">
      <c r="A118" s="3"/>
      <c r="B118" s="3"/>
      <c r="C118" s="3"/>
      <c r="D118" s="3"/>
      <c r="E118" s="3"/>
      <c r="F118" s="3"/>
      <c r="G118" s="3"/>
      <c r="H118" s="3"/>
      <c r="I118" s="3"/>
      <c r="J118" s="3"/>
      <c r="K118" s="3"/>
      <c r="L118" s="3"/>
    </row>
    <row r="119" spans="1:12" ht="20.100000000000001" customHeight="1" x14ac:dyDescent="0.2">
      <c r="A119" s="3"/>
      <c r="B119" s="3"/>
      <c r="C119" s="3"/>
      <c r="D119" s="3"/>
      <c r="E119" s="3"/>
      <c r="F119" s="3"/>
      <c r="G119" s="3"/>
      <c r="H119" s="3"/>
      <c r="I119" s="3"/>
      <c r="J119" s="3"/>
      <c r="K119" s="3"/>
      <c r="L119" s="3"/>
    </row>
    <row r="120" spans="1:12" ht="20.100000000000001" customHeight="1" x14ac:dyDescent="0.2">
      <c r="A120" s="3"/>
      <c r="B120" s="3"/>
      <c r="C120" s="3"/>
      <c r="D120" s="3"/>
      <c r="E120" s="3"/>
      <c r="F120" s="3"/>
      <c r="G120" s="3"/>
      <c r="H120" s="3"/>
      <c r="I120" s="3"/>
      <c r="J120" s="3"/>
      <c r="K120" s="3"/>
      <c r="L120" s="3"/>
    </row>
    <row r="121" spans="1:12" ht="20.100000000000001" customHeight="1" x14ac:dyDescent="0.2">
      <c r="A121" s="3"/>
      <c r="B121" s="3"/>
      <c r="C121" s="3"/>
      <c r="D121" s="3"/>
      <c r="E121" s="3"/>
      <c r="F121" s="3"/>
      <c r="G121" s="3"/>
      <c r="H121" s="3"/>
      <c r="I121" s="3"/>
      <c r="J121" s="3"/>
      <c r="K121" s="3"/>
      <c r="L121" s="3"/>
    </row>
    <row r="122" spans="1:12" ht="20.100000000000001" customHeight="1" x14ac:dyDescent="0.2">
      <c r="A122" s="3"/>
      <c r="B122" s="3"/>
      <c r="C122" s="3"/>
      <c r="D122" s="3"/>
      <c r="E122" s="3"/>
      <c r="F122" s="3"/>
      <c r="G122" s="3"/>
      <c r="H122" s="3"/>
      <c r="I122" s="3"/>
      <c r="J122" s="3"/>
      <c r="K122" s="3"/>
      <c r="L122" s="3"/>
    </row>
    <row r="123" spans="1:12" ht="20.100000000000001" customHeight="1" x14ac:dyDescent="0.2">
      <c r="A123" s="3"/>
      <c r="B123" s="3"/>
      <c r="C123" s="3"/>
      <c r="D123" s="3"/>
      <c r="E123" s="3"/>
      <c r="F123" s="3"/>
      <c r="G123" s="3"/>
      <c r="H123" s="3"/>
      <c r="I123" s="3"/>
      <c r="J123" s="3"/>
      <c r="K123" s="3"/>
      <c r="L123" s="3"/>
    </row>
    <row r="124" spans="1:12" x14ac:dyDescent="0.2">
      <c r="A124" s="3"/>
      <c r="B124" s="3"/>
      <c r="C124" s="3"/>
      <c r="D124" s="3"/>
      <c r="E124" s="3"/>
      <c r="F124" s="3"/>
      <c r="G124" s="3"/>
      <c r="H124" s="3"/>
      <c r="I124" s="3"/>
      <c r="J124" s="3"/>
      <c r="K124" s="3"/>
      <c r="L124" s="3"/>
    </row>
    <row r="125" spans="1:12" x14ac:dyDescent="0.2">
      <c r="A125" s="3"/>
      <c r="B125" s="3"/>
      <c r="C125" s="3"/>
      <c r="D125" s="3"/>
      <c r="E125" s="3"/>
      <c r="F125" s="3"/>
      <c r="G125" s="3"/>
      <c r="H125" s="3"/>
      <c r="I125" s="3"/>
      <c r="J125" s="3"/>
      <c r="K125" s="3"/>
      <c r="L125" s="3"/>
    </row>
    <row r="126" spans="1:12" x14ac:dyDescent="0.2">
      <c r="A126" s="3"/>
      <c r="B126" s="3"/>
      <c r="C126" s="3"/>
      <c r="D126" s="3"/>
      <c r="E126" s="3"/>
      <c r="F126" s="3"/>
      <c r="G126" s="3"/>
      <c r="H126" s="3"/>
      <c r="I126" s="3"/>
      <c r="J126" s="3"/>
      <c r="K126" s="3"/>
      <c r="L126" s="3"/>
    </row>
    <row r="127" spans="1:12" x14ac:dyDescent="0.2">
      <c r="A127" s="3"/>
      <c r="B127" s="3"/>
      <c r="C127" s="3"/>
      <c r="D127" s="3"/>
      <c r="E127" s="3"/>
      <c r="F127" s="3"/>
      <c r="G127" s="3"/>
      <c r="H127" s="3"/>
      <c r="I127" s="3"/>
      <c r="J127" s="3"/>
      <c r="K127" s="3"/>
      <c r="L127" s="3"/>
    </row>
    <row r="128" spans="1:12" x14ac:dyDescent="0.2">
      <c r="A128" s="3"/>
      <c r="B128" s="3"/>
      <c r="C128" s="3"/>
      <c r="D128" s="3"/>
      <c r="E128" s="3"/>
      <c r="F128" s="3"/>
      <c r="G128" s="3"/>
      <c r="H128" s="3"/>
      <c r="I128" s="3"/>
      <c r="J128" s="3"/>
      <c r="K128" s="3"/>
      <c r="L128" s="3"/>
    </row>
    <row r="129" spans="1:12" x14ac:dyDescent="0.2">
      <c r="A129" s="3"/>
      <c r="B129" s="3"/>
      <c r="C129" s="3"/>
      <c r="D129" s="3"/>
      <c r="E129" s="3"/>
      <c r="F129" s="3"/>
      <c r="G129" s="3"/>
      <c r="H129" s="3"/>
      <c r="I129" s="3"/>
      <c r="J129" s="3"/>
      <c r="K129" s="3"/>
      <c r="L129" s="3"/>
    </row>
    <row r="130" spans="1:12" x14ac:dyDescent="0.2">
      <c r="A130" s="3"/>
      <c r="B130" s="3"/>
      <c r="C130" s="3"/>
      <c r="D130" s="3"/>
      <c r="E130" s="3"/>
      <c r="F130" s="3"/>
      <c r="G130" s="3"/>
      <c r="H130" s="3"/>
      <c r="I130" s="3"/>
      <c r="J130" s="3"/>
      <c r="K130" s="3"/>
      <c r="L130" s="3"/>
    </row>
    <row r="131" spans="1:12" x14ac:dyDescent="0.2">
      <c r="A131" s="3"/>
      <c r="B131" s="3"/>
      <c r="C131" s="3"/>
      <c r="D131" s="3"/>
      <c r="E131" s="3"/>
      <c r="F131" s="3"/>
      <c r="G131" s="3"/>
      <c r="H131" s="3"/>
      <c r="I131" s="3"/>
      <c r="J131" s="3"/>
      <c r="K131" s="3"/>
      <c r="L131" s="3"/>
    </row>
    <row r="132" spans="1:12" x14ac:dyDescent="0.2">
      <c r="A132" s="3"/>
      <c r="B132" s="3"/>
      <c r="C132" s="3"/>
      <c r="D132" s="3"/>
      <c r="E132" s="3"/>
      <c r="F132" s="3"/>
      <c r="G132" s="3"/>
      <c r="H132" s="3"/>
      <c r="I132" s="3"/>
      <c r="J132" s="3"/>
      <c r="K132" s="3"/>
      <c r="L132" s="3"/>
    </row>
    <row r="133" spans="1:12" x14ac:dyDescent="0.2">
      <c r="A133" s="3"/>
      <c r="B133" s="3"/>
      <c r="C133" s="3"/>
      <c r="D133" s="3"/>
      <c r="E133" s="3"/>
      <c r="F133" s="3"/>
      <c r="G133" s="3"/>
      <c r="H133" s="3"/>
      <c r="I133" s="3"/>
      <c r="J133" s="3"/>
      <c r="K133" s="3"/>
      <c r="L133" s="3"/>
    </row>
    <row r="134" spans="1:12" x14ac:dyDescent="0.2">
      <c r="A134" s="3"/>
      <c r="B134" s="3"/>
      <c r="C134" s="3"/>
      <c r="D134" s="3"/>
      <c r="E134" s="3"/>
      <c r="F134" s="3"/>
      <c r="G134" s="3"/>
      <c r="H134" s="3"/>
      <c r="I134" s="3"/>
      <c r="J134" s="3"/>
      <c r="K134" s="3"/>
      <c r="L134" s="3"/>
    </row>
    <row r="135" spans="1:12" x14ac:dyDescent="0.2">
      <c r="A135" s="3"/>
      <c r="B135" s="3"/>
      <c r="C135" s="3"/>
      <c r="D135" s="3"/>
      <c r="E135" s="3"/>
      <c r="F135" s="3"/>
      <c r="G135" s="3"/>
      <c r="H135" s="3"/>
      <c r="I135" s="3"/>
      <c r="J135" s="3"/>
      <c r="K135" s="3"/>
      <c r="L135" s="3"/>
    </row>
    <row r="136" spans="1:12" x14ac:dyDescent="0.2">
      <c r="A136" s="3"/>
      <c r="B136" s="3"/>
      <c r="C136" s="3"/>
      <c r="D136" s="3"/>
      <c r="E136" s="3"/>
      <c r="F136" s="3"/>
      <c r="G136" s="3"/>
      <c r="H136" s="3"/>
      <c r="I136" s="3"/>
      <c r="J136" s="3"/>
      <c r="K136" s="3"/>
      <c r="L136" s="3"/>
    </row>
    <row r="137" spans="1:12" x14ac:dyDescent="0.2">
      <c r="A137" s="3"/>
      <c r="B137" s="3"/>
      <c r="C137" s="3"/>
      <c r="D137" s="3"/>
      <c r="E137" s="3"/>
      <c r="F137" s="3"/>
      <c r="G137" s="3"/>
      <c r="H137" s="3"/>
      <c r="I137" s="3"/>
      <c r="J137" s="3"/>
      <c r="K137" s="3"/>
      <c r="L137" s="3"/>
    </row>
    <row r="138" spans="1:12" x14ac:dyDescent="0.2">
      <c r="A138" s="3"/>
      <c r="B138" s="3"/>
      <c r="C138" s="3"/>
      <c r="D138" s="3"/>
      <c r="E138" s="3"/>
      <c r="F138" s="3"/>
      <c r="G138" s="3"/>
      <c r="H138" s="3"/>
      <c r="I138" s="3"/>
      <c r="J138" s="3"/>
      <c r="K138" s="3"/>
      <c r="L138" s="3"/>
    </row>
    <row r="139" spans="1:12" x14ac:dyDescent="0.2">
      <c r="A139" s="3"/>
      <c r="B139" s="3"/>
      <c r="C139" s="3"/>
      <c r="D139" s="3"/>
      <c r="E139" s="3"/>
      <c r="F139" s="3"/>
      <c r="G139" s="3"/>
      <c r="H139" s="3"/>
      <c r="I139" s="3"/>
      <c r="J139" s="3"/>
      <c r="K139" s="3"/>
      <c r="L139" s="3"/>
    </row>
    <row r="140" spans="1:12" x14ac:dyDescent="0.2">
      <c r="A140" s="3"/>
      <c r="B140" s="3"/>
      <c r="C140" s="3"/>
      <c r="D140" s="3"/>
      <c r="E140" s="3"/>
      <c r="F140" s="3"/>
      <c r="G140" s="3"/>
      <c r="H140" s="3"/>
      <c r="I140" s="3"/>
      <c r="J140" s="3"/>
      <c r="K140" s="3"/>
      <c r="L140" s="3"/>
    </row>
    <row r="141" spans="1:12" x14ac:dyDescent="0.2">
      <c r="A141" s="3"/>
      <c r="B141" s="3"/>
      <c r="C141" s="3"/>
      <c r="D141" s="3"/>
      <c r="E141" s="3"/>
      <c r="F141" s="3"/>
      <c r="G141" s="3"/>
      <c r="H141" s="3"/>
      <c r="I141" s="3"/>
      <c r="J141" s="3"/>
      <c r="K141" s="3"/>
      <c r="L141" s="3"/>
    </row>
    <row r="142" spans="1:12" x14ac:dyDescent="0.2">
      <c r="A142" s="3"/>
      <c r="B142" s="3"/>
      <c r="C142" s="3"/>
      <c r="D142" s="3"/>
      <c r="E142" s="3"/>
      <c r="F142" s="3"/>
      <c r="G142" s="3"/>
      <c r="H142" s="3"/>
      <c r="I142" s="3"/>
      <c r="J142" s="3"/>
      <c r="K142" s="3"/>
      <c r="L142" s="3"/>
    </row>
    <row r="143" spans="1:12" x14ac:dyDescent="0.2">
      <c r="A143" s="3"/>
      <c r="B143" s="3"/>
      <c r="C143" s="3"/>
      <c r="D143" s="3"/>
      <c r="E143" s="3"/>
      <c r="F143" s="3"/>
      <c r="G143" s="3"/>
      <c r="H143" s="3"/>
      <c r="I143" s="3"/>
      <c r="J143" s="3"/>
      <c r="K143" s="3"/>
      <c r="L143" s="3"/>
    </row>
    <row r="144" spans="1:12" x14ac:dyDescent="0.2">
      <c r="A144" s="3"/>
      <c r="B144" s="3"/>
      <c r="C144" s="3"/>
      <c r="D144" s="3"/>
      <c r="E144" s="3"/>
      <c r="F144" s="3"/>
      <c r="G144" s="3"/>
      <c r="H144" s="3"/>
      <c r="I144" s="3"/>
      <c r="J144" s="3"/>
      <c r="K144" s="3"/>
      <c r="L144" s="3"/>
    </row>
    <row r="145" spans="1:12" x14ac:dyDescent="0.2">
      <c r="A145" s="3"/>
      <c r="B145" s="3"/>
      <c r="C145" s="3"/>
      <c r="D145" s="3"/>
      <c r="E145" s="3"/>
      <c r="F145" s="3"/>
      <c r="G145" s="3"/>
      <c r="H145" s="3"/>
      <c r="I145" s="3"/>
      <c r="J145" s="3"/>
      <c r="K145" s="3"/>
      <c r="L145" s="3"/>
    </row>
    <row r="146" spans="1:12" x14ac:dyDescent="0.2">
      <c r="A146" s="3"/>
      <c r="B146" s="3"/>
      <c r="C146" s="3"/>
      <c r="D146" s="3"/>
      <c r="E146" s="3"/>
      <c r="F146" s="3"/>
      <c r="G146" s="3"/>
      <c r="H146" s="3"/>
      <c r="I146" s="3"/>
      <c r="J146" s="3"/>
      <c r="K146" s="3"/>
      <c r="L146" s="3"/>
    </row>
    <row r="147" spans="1:12" x14ac:dyDescent="0.2">
      <c r="A147" s="3"/>
      <c r="B147" s="3"/>
      <c r="C147" s="3"/>
      <c r="D147" s="3"/>
      <c r="E147" s="3"/>
      <c r="F147" s="3"/>
      <c r="G147" s="3"/>
      <c r="H147" s="3"/>
      <c r="I147" s="3"/>
      <c r="J147" s="3"/>
      <c r="K147" s="3"/>
      <c r="L147" s="3"/>
    </row>
    <row r="148" spans="1:12" x14ac:dyDescent="0.2">
      <c r="A148" s="3"/>
      <c r="B148" s="3"/>
      <c r="C148" s="3"/>
      <c r="D148" s="3"/>
      <c r="E148" s="3"/>
      <c r="F148" s="3"/>
      <c r="G148" s="3"/>
      <c r="H148" s="3"/>
      <c r="I148" s="3"/>
      <c r="J148" s="3"/>
      <c r="K148" s="3"/>
      <c r="L148" s="3"/>
    </row>
    <row r="149" spans="1:12" x14ac:dyDescent="0.2">
      <c r="A149" s="3"/>
      <c r="B149" s="3"/>
      <c r="C149" s="3"/>
      <c r="D149" s="3"/>
      <c r="E149" s="3"/>
      <c r="F149" s="3"/>
      <c r="G149" s="3"/>
      <c r="H149" s="3"/>
      <c r="I149" s="3"/>
      <c r="J149" s="3"/>
      <c r="K149" s="3"/>
      <c r="L149" s="3"/>
    </row>
    <row r="150" spans="1:12" x14ac:dyDescent="0.2">
      <c r="A150" s="3"/>
      <c r="B150" s="3"/>
      <c r="C150" s="3"/>
      <c r="D150" s="3"/>
      <c r="E150" s="3"/>
      <c r="F150" s="3"/>
      <c r="G150" s="3"/>
      <c r="H150" s="3"/>
      <c r="I150" s="3"/>
      <c r="J150" s="3"/>
      <c r="K150" s="3"/>
      <c r="L150" s="3"/>
    </row>
    <row r="151" spans="1:12" x14ac:dyDescent="0.2">
      <c r="A151" s="3"/>
      <c r="B151" s="3"/>
      <c r="C151" s="3"/>
      <c r="D151" s="3"/>
      <c r="E151" s="3"/>
      <c r="F151" s="3"/>
      <c r="G151" s="3"/>
      <c r="H151" s="3"/>
      <c r="I151" s="3"/>
      <c r="J151" s="3"/>
      <c r="K151" s="3"/>
      <c r="L151" s="3"/>
    </row>
    <row r="152" spans="1:12" x14ac:dyDescent="0.2">
      <c r="A152" s="3"/>
      <c r="B152" s="3"/>
      <c r="C152" s="3"/>
      <c r="D152" s="3"/>
      <c r="E152" s="3"/>
      <c r="F152" s="3"/>
      <c r="G152" s="3"/>
      <c r="H152" s="3"/>
      <c r="I152" s="3"/>
      <c r="J152" s="3"/>
      <c r="K152" s="3"/>
      <c r="L152" s="3"/>
    </row>
    <row r="153" spans="1:12" x14ac:dyDescent="0.2">
      <c r="A153" s="3"/>
      <c r="B153" s="3"/>
      <c r="C153" s="3"/>
      <c r="D153" s="3"/>
      <c r="E153" s="3"/>
      <c r="F153" s="3"/>
      <c r="G153" s="3"/>
      <c r="H153" s="3"/>
      <c r="I153" s="3"/>
      <c r="J153" s="3"/>
      <c r="K153" s="3"/>
      <c r="L153" s="3"/>
    </row>
    <row r="154" spans="1:12" x14ac:dyDescent="0.2">
      <c r="A154" s="3"/>
      <c r="B154" s="3"/>
      <c r="C154" s="3"/>
      <c r="D154" s="3"/>
      <c r="E154" s="3"/>
      <c r="F154" s="3"/>
      <c r="G154" s="3"/>
      <c r="H154" s="3"/>
      <c r="I154" s="3"/>
      <c r="J154" s="3"/>
      <c r="K154" s="3"/>
      <c r="L154" s="3"/>
    </row>
    <row r="155" spans="1:12" x14ac:dyDescent="0.2">
      <c r="A155" s="3"/>
      <c r="B155" s="3"/>
      <c r="C155" s="3"/>
      <c r="D155" s="3"/>
      <c r="E155" s="3"/>
      <c r="F155" s="3"/>
      <c r="G155" s="3"/>
      <c r="H155" s="3"/>
      <c r="I155" s="3"/>
      <c r="J155" s="3"/>
      <c r="K155" s="3"/>
      <c r="L155" s="3"/>
    </row>
    <row r="156" spans="1:12" x14ac:dyDescent="0.2">
      <c r="A156" s="3"/>
      <c r="B156" s="3"/>
      <c r="C156" s="3"/>
      <c r="D156" s="3"/>
      <c r="E156" s="3"/>
      <c r="F156" s="3"/>
      <c r="G156" s="3"/>
      <c r="H156" s="3"/>
      <c r="I156" s="3"/>
      <c r="J156" s="3"/>
      <c r="K156" s="3"/>
      <c r="L156" s="3"/>
    </row>
    <row r="157" spans="1:12" x14ac:dyDescent="0.2">
      <c r="A157" s="3"/>
      <c r="B157" s="3"/>
      <c r="C157" s="3"/>
      <c r="D157" s="3"/>
      <c r="E157" s="3"/>
      <c r="F157" s="3"/>
      <c r="G157" s="3"/>
      <c r="H157" s="3"/>
      <c r="I157" s="3"/>
      <c r="J157" s="3"/>
      <c r="K157" s="3"/>
      <c r="L157" s="3"/>
    </row>
    <row r="158" spans="1:12" x14ac:dyDescent="0.2">
      <c r="A158" s="3"/>
      <c r="B158" s="3"/>
      <c r="C158" s="3"/>
      <c r="D158" s="3"/>
      <c r="E158" s="3"/>
      <c r="F158" s="3"/>
      <c r="G158" s="3"/>
      <c r="H158" s="3"/>
      <c r="I158" s="3"/>
      <c r="J158" s="3"/>
      <c r="K158" s="3"/>
      <c r="L158" s="3"/>
    </row>
    <row r="159" spans="1:12" x14ac:dyDescent="0.2">
      <c r="A159" s="3"/>
      <c r="B159" s="3"/>
      <c r="C159" s="3"/>
      <c r="D159" s="3"/>
      <c r="E159" s="3"/>
      <c r="F159" s="3"/>
      <c r="G159" s="3"/>
      <c r="H159" s="3"/>
      <c r="I159" s="3"/>
      <c r="J159" s="3"/>
      <c r="K159" s="3"/>
      <c r="L159" s="3"/>
    </row>
    <row r="160" spans="1:12" x14ac:dyDescent="0.2">
      <c r="A160" s="3"/>
      <c r="B160" s="3"/>
      <c r="C160" s="3"/>
      <c r="D160" s="3"/>
      <c r="E160" s="3"/>
      <c r="F160" s="3"/>
      <c r="G160" s="3"/>
      <c r="H160" s="3"/>
      <c r="I160" s="3"/>
      <c r="J160" s="3"/>
      <c r="K160" s="3"/>
      <c r="L160" s="3"/>
    </row>
    <row r="161" spans="1:12" x14ac:dyDescent="0.2">
      <c r="A161" s="3"/>
      <c r="B161" s="3"/>
      <c r="C161" s="3"/>
      <c r="D161" s="3"/>
      <c r="E161" s="3"/>
      <c r="F161" s="3"/>
      <c r="G161" s="3"/>
      <c r="H161" s="3"/>
      <c r="I161" s="3"/>
      <c r="J161" s="3"/>
      <c r="K161" s="3"/>
      <c r="L161" s="3"/>
    </row>
    <row r="162" spans="1:12" x14ac:dyDescent="0.2">
      <c r="A162" s="3"/>
      <c r="B162" s="3"/>
      <c r="C162" s="3"/>
      <c r="D162" s="3"/>
      <c r="E162" s="3"/>
      <c r="F162" s="3"/>
      <c r="G162" s="3"/>
      <c r="H162" s="3"/>
      <c r="I162" s="3"/>
      <c r="J162" s="3"/>
      <c r="K162" s="3"/>
      <c r="L162" s="3"/>
    </row>
    <row r="163" spans="1:12" x14ac:dyDescent="0.2">
      <c r="A163" s="3"/>
      <c r="B163" s="3"/>
      <c r="C163" s="3"/>
      <c r="D163" s="3"/>
      <c r="E163" s="3"/>
      <c r="F163" s="3"/>
      <c r="G163" s="3"/>
      <c r="H163" s="3"/>
      <c r="I163" s="3"/>
      <c r="J163" s="3"/>
      <c r="K163" s="3"/>
      <c r="L163" s="3"/>
    </row>
    <row r="164" spans="1:12" x14ac:dyDescent="0.2">
      <c r="A164" s="3"/>
      <c r="B164" s="3"/>
      <c r="C164" s="3"/>
      <c r="D164" s="3"/>
      <c r="E164" s="3"/>
      <c r="F164" s="3"/>
      <c r="G164" s="3"/>
      <c r="H164" s="3"/>
      <c r="I164" s="3"/>
      <c r="J164" s="3"/>
      <c r="K164" s="3"/>
      <c r="L164" s="3"/>
    </row>
    <row r="165" spans="1:12" x14ac:dyDescent="0.2">
      <c r="A165" s="3"/>
      <c r="B165" s="3"/>
      <c r="C165" s="3"/>
      <c r="D165" s="3"/>
      <c r="E165" s="3"/>
      <c r="F165" s="3"/>
      <c r="G165" s="3"/>
      <c r="H165" s="3"/>
      <c r="I165" s="3"/>
      <c r="J165" s="3"/>
      <c r="K165" s="3"/>
      <c r="L165" s="3"/>
    </row>
    <row r="166" spans="1:12" x14ac:dyDescent="0.2">
      <c r="A166" s="3"/>
      <c r="B166" s="3"/>
      <c r="C166" s="3"/>
      <c r="D166" s="3"/>
      <c r="E166" s="3"/>
      <c r="F166" s="3"/>
      <c r="G166" s="3"/>
      <c r="H166" s="3"/>
      <c r="I166" s="3"/>
      <c r="J166" s="3"/>
      <c r="K166" s="3"/>
      <c r="L166" s="3"/>
    </row>
    <row r="167" spans="1:12" x14ac:dyDescent="0.2">
      <c r="A167" s="3"/>
      <c r="B167" s="3"/>
      <c r="C167" s="3"/>
      <c r="D167" s="3"/>
      <c r="E167" s="3"/>
      <c r="F167" s="3"/>
      <c r="G167" s="3"/>
      <c r="H167" s="3"/>
      <c r="I167" s="3"/>
      <c r="J167" s="3"/>
      <c r="K167" s="3"/>
      <c r="L167" s="3"/>
    </row>
    <row r="168" spans="1:12" x14ac:dyDescent="0.2">
      <c r="A168" s="3"/>
      <c r="B168" s="3"/>
      <c r="C168" s="3"/>
      <c r="D168" s="3"/>
      <c r="E168" s="3"/>
      <c r="F168" s="3"/>
      <c r="G168" s="3"/>
      <c r="H168" s="3"/>
      <c r="I168" s="3"/>
      <c r="J168" s="3"/>
      <c r="K168" s="3"/>
      <c r="L168" s="3"/>
    </row>
    <row r="169" spans="1:12" x14ac:dyDescent="0.2">
      <c r="A169" s="3"/>
      <c r="B169" s="3"/>
      <c r="C169" s="3"/>
      <c r="D169" s="3"/>
      <c r="E169" s="3"/>
      <c r="F169" s="3"/>
      <c r="G169" s="3"/>
      <c r="H169" s="3"/>
      <c r="I169" s="3"/>
      <c r="J169" s="3"/>
      <c r="K169" s="3"/>
      <c r="L169" s="3"/>
    </row>
    <row r="170" spans="1:12" x14ac:dyDescent="0.2">
      <c r="A170" s="3"/>
      <c r="B170" s="3"/>
      <c r="C170" s="3"/>
      <c r="D170" s="3"/>
      <c r="E170" s="3"/>
      <c r="F170" s="3"/>
      <c r="G170" s="3"/>
      <c r="H170" s="3"/>
      <c r="I170" s="3"/>
      <c r="J170" s="3"/>
      <c r="K170" s="3"/>
      <c r="L170" s="3"/>
    </row>
    <row r="171" spans="1:12" x14ac:dyDescent="0.2">
      <c r="A171" s="3"/>
      <c r="B171" s="3"/>
      <c r="C171" s="3"/>
      <c r="D171" s="3"/>
      <c r="E171" s="3"/>
      <c r="F171" s="3"/>
      <c r="G171" s="3"/>
      <c r="H171" s="3"/>
      <c r="I171" s="3"/>
      <c r="J171" s="3"/>
      <c r="K171" s="3"/>
      <c r="L171" s="3"/>
    </row>
    <row r="172" spans="1:12" x14ac:dyDescent="0.2">
      <c r="A172" s="3"/>
      <c r="B172" s="3"/>
      <c r="C172" s="3"/>
      <c r="D172" s="3"/>
      <c r="E172" s="3"/>
      <c r="F172" s="3"/>
      <c r="G172" s="3"/>
      <c r="H172" s="3"/>
      <c r="I172" s="3"/>
      <c r="J172" s="3"/>
      <c r="K172" s="3"/>
      <c r="L172" s="3"/>
    </row>
    <row r="173" spans="1:12" x14ac:dyDescent="0.2">
      <c r="A173" s="3"/>
      <c r="B173" s="3"/>
      <c r="C173" s="3"/>
      <c r="D173" s="3"/>
      <c r="E173" s="3"/>
      <c r="F173" s="3"/>
      <c r="G173" s="3"/>
      <c r="H173" s="3"/>
      <c r="I173" s="3"/>
      <c r="J173" s="3"/>
      <c r="K173" s="3"/>
      <c r="L173" s="3"/>
    </row>
    <row r="174" spans="1:12" x14ac:dyDescent="0.2">
      <c r="A174" s="3"/>
      <c r="B174" s="3"/>
      <c r="C174" s="3"/>
      <c r="D174" s="3"/>
      <c r="E174" s="3"/>
      <c r="F174" s="3"/>
      <c r="G174" s="3"/>
      <c r="H174" s="3"/>
      <c r="I174" s="3"/>
      <c r="J174" s="3"/>
      <c r="K174" s="3"/>
      <c r="L174" s="3"/>
    </row>
    <row r="175" spans="1:12" x14ac:dyDescent="0.2">
      <c r="A175" s="3"/>
      <c r="B175" s="3"/>
      <c r="C175" s="3"/>
      <c r="D175" s="3"/>
      <c r="E175" s="3"/>
      <c r="F175" s="3"/>
      <c r="G175" s="3"/>
      <c r="H175" s="3"/>
      <c r="I175" s="3"/>
      <c r="J175" s="3"/>
      <c r="K175" s="3"/>
      <c r="L175" s="3"/>
    </row>
    <row r="176" spans="1:12" x14ac:dyDescent="0.2">
      <c r="A176" s="3"/>
      <c r="B176" s="3"/>
      <c r="C176" s="3"/>
      <c r="D176" s="3"/>
      <c r="E176" s="3"/>
      <c r="F176" s="3"/>
      <c r="G176" s="3"/>
      <c r="H176" s="3"/>
      <c r="I176" s="3"/>
      <c r="J176" s="3"/>
      <c r="K176" s="3"/>
      <c r="L176" s="3"/>
    </row>
    <row r="177" spans="1:12" x14ac:dyDescent="0.2">
      <c r="A177" s="3"/>
      <c r="B177" s="3"/>
      <c r="C177" s="3"/>
      <c r="D177" s="3"/>
      <c r="E177" s="3"/>
      <c r="F177" s="3"/>
      <c r="G177" s="3"/>
      <c r="H177" s="3"/>
      <c r="I177" s="3"/>
      <c r="J177" s="3"/>
      <c r="K177" s="3"/>
      <c r="L177" s="3"/>
    </row>
    <row r="178" spans="1:12" x14ac:dyDescent="0.2">
      <c r="A178" s="3"/>
      <c r="B178" s="3"/>
      <c r="C178" s="3"/>
      <c r="D178" s="3"/>
      <c r="E178" s="3"/>
      <c r="F178" s="3"/>
      <c r="G178" s="3"/>
      <c r="H178" s="3"/>
      <c r="I178" s="3"/>
      <c r="J178" s="3"/>
      <c r="K178" s="3"/>
      <c r="L178" s="3"/>
    </row>
    <row r="179" spans="1:12" x14ac:dyDescent="0.2">
      <c r="A179" s="3"/>
      <c r="B179" s="3"/>
      <c r="C179" s="3"/>
      <c r="D179" s="3"/>
      <c r="E179" s="3"/>
      <c r="F179" s="3"/>
      <c r="G179" s="3"/>
      <c r="H179" s="3"/>
      <c r="I179" s="3"/>
      <c r="J179" s="3"/>
      <c r="K179" s="3"/>
      <c r="L179" s="3"/>
    </row>
    <row r="180" spans="1:12" x14ac:dyDescent="0.2">
      <c r="A180" s="3"/>
      <c r="B180" s="3"/>
      <c r="C180" s="3"/>
      <c r="D180" s="3"/>
      <c r="E180" s="3"/>
      <c r="F180" s="3"/>
      <c r="G180" s="3"/>
      <c r="H180" s="3"/>
      <c r="I180" s="3"/>
      <c r="J180" s="3"/>
      <c r="K180" s="3"/>
      <c r="L180" s="3"/>
    </row>
    <row r="181" spans="1:12" x14ac:dyDescent="0.2">
      <c r="A181" s="3"/>
      <c r="B181" s="3"/>
      <c r="C181" s="3"/>
      <c r="D181" s="3"/>
      <c r="E181" s="3"/>
      <c r="F181" s="3"/>
      <c r="G181" s="3"/>
      <c r="H181" s="3"/>
      <c r="I181" s="3"/>
      <c r="J181" s="3"/>
      <c r="K181" s="3"/>
      <c r="L181" s="3"/>
    </row>
    <row r="182" spans="1:12" x14ac:dyDescent="0.2">
      <c r="A182" s="3"/>
      <c r="B182" s="3"/>
      <c r="C182" s="3"/>
      <c r="D182" s="3"/>
      <c r="E182" s="3"/>
      <c r="F182" s="3"/>
      <c r="G182" s="3"/>
      <c r="H182" s="3"/>
      <c r="I182" s="3"/>
      <c r="J182" s="3"/>
      <c r="K182" s="3"/>
      <c r="L182" s="3"/>
    </row>
    <row r="183" spans="1:12" x14ac:dyDescent="0.2">
      <c r="A183" s="3"/>
      <c r="B183" s="3"/>
      <c r="C183" s="3"/>
      <c r="D183" s="3"/>
      <c r="E183" s="3"/>
      <c r="F183" s="3"/>
      <c r="G183" s="3"/>
      <c r="H183" s="3"/>
      <c r="I183" s="3"/>
      <c r="J183" s="3"/>
      <c r="K183" s="3"/>
      <c r="L183" s="3"/>
    </row>
    <row r="184" spans="1:12" x14ac:dyDescent="0.2">
      <c r="A184" s="3"/>
      <c r="B184" s="3"/>
      <c r="C184" s="3"/>
      <c r="D184" s="3"/>
      <c r="E184" s="3"/>
      <c r="F184" s="3"/>
      <c r="G184" s="3"/>
      <c r="H184" s="3"/>
      <c r="I184" s="3"/>
      <c r="J184" s="3"/>
      <c r="K184" s="3"/>
      <c r="L184" s="3"/>
    </row>
    <row r="185" spans="1:12" x14ac:dyDescent="0.2">
      <c r="A185" s="3"/>
      <c r="B185" s="3"/>
      <c r="C185" s="3"/>
      <c r="D185" s="3"/>
      <c r="E185" s="3"/>
      <c r="F185" s="3"/>
      <c r="G185" s="3"/>
      <c r="H185" s="3"/>
      <c r="I185" s="3"/>
      <c r="J185" s="3"/>
      <c r="K185" s="3"/>
      <c r="L185" s="3"/>
    </row>
    <row r="186" spans="1:12" x14ac:dyDescent="0.2">
      <c r="A186" s="3"/>
      <c r="B186" s="3"/>
      <c r="C186" s="3"/>
      <c r="D186" s="3"/>
      <c r="E186" s="3"/>
      <c r="F186" s="3"/>
      <c r="G186" s="3"/>
      <c r="H186" s="3"/>
      <c r="I186" s="3"/>
      <c r="J186" s="3"/>
      <c r="K186" s="3"/>
      <c r="L186" s="3"/>
    </row>
    <row r="187" spans="1:12" x14ac:dyDescent="0.2">
      <c r="A187" s="3"/>
      <c r="B187" s="3"/>
      <c r="C187" s="3"/>
      <c r="D187" s="3"/>
      <c r="E187" s="3"/>
      <c r="F187" s="3"/>
      <c r="G187" s="3"/>
      <c r="H187" s="3"/>
      <c r="I187" s="3"/>
      <c r="J187" s="3"/>
      <c r="K187" s="3"/>
      <c r="L187" s="3"/>
    </row>
    <row r="188" spans="1:12" x14ac:dyDescent="0.2">
      <c r="A188" s="3"/>
      <c r="B188" s="3"/>
      <c r="C188" s="3"/>
      <c r="D188" s="3"/>
      <c r="E188" s="3"/>
      <c r="F188" s="3"/>
      <c r="G188" s="3"/>
      <c r="H188" s="3"/>
      <c r="I188" s="3"/>
      <c r="J188" s="3"/>
      <c r="K188" s="3"/>
      <c r="L188" s="3"/>
    </row>
    <row r="189" spans="1:12" x14ac:dyDescent="0.2">
      <c r="A189" s="3"/>
      <c r="B189" s="3"/>
      <c r="C189" s="3"/>
      <c r="D189" s="3"/>
      <c r="E189" s="3"/>
      <c r="F189" s="3"/>
      <c r="G189" s="3"/>
      <c r="H189" s="3"/>
      <c r="I189" s="3"/>
      <c r="J189" s="3"/>
      <c r="K189" s="3"/>
      <c r="L189" s="3"/>
    </row>
    <row r="190" spans="1:12" x14ac:dyDescent="0.2">
      <c r="A190" s="3"/>
      <c r="B190" s="3"/>
      <c r="C190" s="3"/>
      <c r="D190" s="3"/>
      <c r="E190" s="3"/>
      <c r="F190" s="3"/>
      <c r="G190" s="3"/>
      <c r="H190" s="3"/>
      <c r="I190" s="3"/>
      <c r="J190" s="3"/>
      <c r="K190" s="3"/>
      <c r="L190" s="3"/>
    </row>
    <row r="191" spans="1:12" x14ac:dyDescent="0.2">
      <c r="A191" s="3"/>
      <c r="B191" s="3"/>
      <c r="C191" s="3"/>
      <c r="D191" s="3"/>
      <c r="E191" s="3"/>
      <c r="F191" s="3"/>
      <c r="G191" s="3"/>
      <c r="H191" s="3"/>
      <c r="I191" s="3"/>
      <c r="J191" s="3"/>
      <c r="K191" s="3"/>
      <c r="L191" s="3"/>
    </row>
    <row r="192" spans="1:12" x14ac:dyDescent="0.2">
      <c r="A192" s="3"/>
      <c r="B192" s="3"/>
      <c r="C192" s="3"/>
      <c r="D192" s="3"/>
      <c r="E192" s="3"/>
      <c r="F192" s="3"/>
      <c r="G192" s="3"/>
      <c r="H192" s="3"/>
      <c r="I192" s="3"/>
      <c r="J192" s="3"/>
      <c r="K192" s="3"/>
      <c r="L192" s="3"/>
    </row>
    <row r="193" spans="1:12" x14ac:dyDescent="0.2">
      <c r="A193" s="3"/>
      <c r="B193" s="3"/>
      <c r="C193" s="3"/>
      <c r="D193" s="3"/>
      <c r="E193" s="3"/>
      <c r="F193" s="3"/>
      <c r="G193" s="3"/>
      <c r="H193" s="3"/>
      <c r="I193" s="3"/>
      <c r="J193" s="3"/>
      <c r="K193" s="3"/>
      <c r="L193" s="3"/>
    </row>
    <row r="194" spans="1:12" x14ac:dyDescent="0.2">
      <c r="A194" s="3"/>
      <c r="B194" s="3"/>
      <c r="C194" s="3"/>
      <c r="D194" s="3"/>
      <c r="E194" s="3"/>
      <c r="F194" s="3"/>
      <c r="G194" s="3"/>
      <c r="H194" s="3"/>
      <c r="I194" s="3"/>
      <c r="J194" s="3"/>
      <c r="K194" s="3"/>
      <c r="L194" s="3"/>
    </row>
    <row r="195" spans="1:12" x14ac:dyDescent="0.2">
      <c r="A195" s="3"/>
      <c r="B195" s="3"/>
      <c r="C195" s="3"/>
      <c r="D195" s="3"/>
      <c r="E195" s="3"/>
      <c r="F195" s="3"/>
      <c r="G195" s="3"/>
      <c r="H195" s="3"/>
      <c r="I195" s="3"/>
      <c r="J195" s="3"/>
      <c r="K195" s="3"/>
      <c r="L195" s="3"/>
    </row>
    <row r="196" spans="1:12" x14ac:dyDescent="0.2">
      <c r="A196" s="3"/>
      <c r="B196" s="3"/>
      <c r="C196" s="3"/>
      <c r="D196" s="3"/>
      <c r="E196" s="3"/>
      <c r="F196" s="3"/>
      <c r="G196" s="3"/>
      <c r="H196" s="3"/>
      <c r="I196" s="3"/>
      <c r="J196" s="3"/>
      <c r="K196" s="3"/>
      <c r="L196" s="3"/>
    </row>
    <row r="197" spans="1:12" x14ac:dyDescent="0.2">
      <c r="A197" s="3"/>
      <c r="B197" s="3"/>
      <c r="C197" s="3"/>
      <c r="D197" s="3"/>
      <c r="E197" s="3"/>
      <c r="F197" s="3"/>
      <c r="G197" s="3"/>
      <c r="H197" s="3"/>
      <c r="I197" s="3"/>
      <c r="J197" s="3"/>
      <c r="K197" s="3"/>
      <c r="L197" s="3"/>
    </row>
    <row r="198" spans="1:12" x14ac:dyDescent="0.2">
      <c r="A198" s="3"/>
      <c r="B198" s="3"/>
      <c r="C198" s="3"/>
      <c r="D198" s="3"/>
      <c r="E198" s="3"/>
      <c r="F198" s="3"/>
      <c r="G198" s="3"/>
      <c r="H198" s="3"/>
      <c r="I198" s="3"/>
      <c r="J198" s="3"/>
      <c r="K198" s="3"/>
      <c r="L198" s="3"/>
    </row>
    <row r="199" spans="1:12" x14ac:dyDescent="0.2">
      <c r="A199" s="3"/>
      <c r="B199" s="3"/>
      <c r="C199" s="3"/>
      <c r="D199" s="3"/>
      <c r="E199" s="3"/>
      <c r="F199" s="3"/>
      <c r="G199" s="3"/>
      <c r="H199" s="3"/>
      <c r="I199" s="3"/>
      <c r="J199" s="3"/>
      <c r="K199" s="3"/>
      <c r="L199" s="3"/>
    </row>
    <row r="200" spans="1:12" x14ac:dyDescent="0.2">
      <c r="A200" s="3"/>
      <c r="B200" s="3"/>
      <c r="C200" s="3"/>
      <c r="D200" s="3"/>
      <c r="E200" s="3"/>
      <c r="F200" s="3"/>
      <c r="G200" s="3"/>
      <c r="H200" s="3"/>
      <c r="I200" s="3"/>
      <c r="J200" s="3"/>
      <c r="K200" s="3"/>
      <c r="L200" s="3"/>
    </row>
    <row r="201" spans="1:12" x14ac:dyDescent="0.2">
      <c r="A201" s="3"/>
      <c r="B201" s="3"/>
      <c r="C201" s="3"/>
      <c r="D201" s="3"/>
      <c r="E201" s="3"/>
      <c r="F201" s="3"/>
      <c r="G201" s="3"/>
      <c r="H201" s="3"/>
      <c r="I201" s="3"/>
      <c r="J201" s="3"/>
      <c r="K201" s="3"/>
      <c r="L201" s="3"/>
    </row>
    <row r="202" spans="1:12" x14ac:dyDescent="0.2">
      <c r="A202" s="3"/>
      <c r="B202" s="3"/>
      <c r="C202" s="3"/>
      <c r="D202" s="3"/>
      <c r="E202" s="3"/>
      <c r="F202" s="3"/>
      <c r="G202" s="3"/>
      <c r="H202" s="3"/>
      <c r="I202" s="3"/>
      <c r="J202" s="3"/>
      <c r="K202" s="3"/>
      <c r="L202" s="3"/>
    </row>
    <row r="203" spans="1:12" x14ac:dyDescent="0.2">
      <c r="A203" s="3"/>
      <c r="B203" s="3"/>
      <c r="C203" s="3"/>
      <c r="D203" s="3"/>
      <c r="E203" s="3"/>
      <c r="F203" s="3"/>
      <c r="G203" s="3"/>
      <c r="H203" s="3"/>
      <c r="I203" s="3"/>
      <c r="J203" s="3"/>
      <c r="K203" s="3"/>
      <c r="L203" s="3"/>
    </row>
    <row r="204" spans="1:12" x14ac:dyDescent="0.2">
      <c r="A204" s="3"/>
      <c r="B204" s="3"/>
      <c r="C204" s="3"/>
      <c r="D204" s="3"/>
      <c r="E204" s="3"/>
      <c r="F204" s="3"/>
      <c r="G204" s="3"/>
      <c r="H204" s="3"/>
      <c r="I204" s="3"/>
      <c r="J204" s="3"/>
      <c r="K204" s="3"/>
      <c r="L204" s="3"/>
    </row>
    <row r="205" spans="1:12" x14ac:dyDescent="0.2">
      <c r="A205" s="3"/>
      <c r="B205" s="3"/>
      <c r="C205" s="3"/>
      <c r="D205" s="3"/>
      <c r="E205" s="3"/>
      <c r="F205" s="3"/>
      <c r="G205" s="3"/>
      <c r="H205" s="3"/>
      <c r="I205" s="3"/>
      <c r="J205" s="3"/>
      <c r="K205" s="3"/>
      <c r="L205" s="3"/>
    </row>
    <row r="206" spans="1:12" x14ac:dyDescent="0.2">
      <c r="A206" s="3"/>
      <c r="B206" s="3"/>
      <c r="C206" s="3"/>
      <c r="D206" s="3"/>
      <c r="E206" s="3"/>
      <c r="F206" s="3"/>
      <c r="G206" s="3"/>
      <c r="H206" s="3"/>
      <c r="I206" s="3"/>
      <c r="J206" s="3"/>
      <c r="K206" s="3"/>
      <c r="L206" s="3"/>
    </row>
    <row r="207" spans="1:12" x14ac:dyDescent="0.2">
      <c r="A207" s="3"/>
      <c r="B207" s="3"/>
      <c r="C207" s="3"/>
      <c r="D207" s="3"/>
      <c r="E207" s="3"/>
      <c r="F207" s="3"/>
      <c r="G207" s="3"/>
      <c r="H207" s="3"/>
      <c r="I207" s="3"/>
      <c r="J207" s="3"/>
      <c r="K207" s="3"/>
      <c r="L207" s="3"/>
    </row>
    <row r="208" spans="1:12" x14ac:dyDescent="0.2">
      <c r="A208" s="3"/>
      <c r="B208" s="3"/>
      <c r="C208" s="3"/>
      <c r="D208" s="3"/>
      <c r="E208" s="3"/>
      <c r="F208" s="3"/>
      <c r="G208" s="3"/>
      <c r="H208" s="3"/>
      <c r="I208" s="3"/>
      <c r="J208" s="3"/>
      <c r="K208" s="3"/>
      <c r="L208" s="3"/>
    </row>
    <row r="209" spans="1:12" x14ac:dyDescent="0.2">
      <c r="A209" s="3"/>
      <c r="B209" s="3"/>
      <c r="C209" s="3"/>
      <c r="D209" s="3"/>
      <c r="E209" s="3"/>
      <c r="F209" s="3"/>
      <c r="G209" s="3"/>
      <c r="H209" s="3"/>
      <c r="I209" s="3"/>
      <c r="J209" s="3"/>
      <c r="K209" s="3"/>
      <c r="L209" s="3"/>
    </row>
    <row r="210" spans="1:12" x14ac:dyDescent="0.2">
      <c r="A210" s="3"/>
      <c r="B210" s="3"/>
      <c r="C210" s="3"/>
      <c r="D210" s="3"/>
      <c r="E210" s="3"/>
      <c r="F210" s="3"/>
      <c r="G210" s="3"/>
      <c r="H210" s="3"/>
      <c r="I210" s="3"/>
      <c r="J210" s="3"/>
      <c r="K210" s="3"/>
      <c r="L210" s="3"/>
    </row>
    <row r="211" spans="1:12" x14ac:dyDescent="0.2">
      <c r="A211" s="3"/>
      <c r="B211" s="3"/>
      <c r="C211" s="3"/>
      <c r="D211" s="3"/>
      <c r="E211" s="3"/>
      <c r="F211" s="3"/>
      <c r="G211" s="3"/>
      <c r="H211" s="3"/>
      <c r="I211" s="3"/>
      <c r="J211" s="3"/>
      <c r="K211" s="3"/>
      <c r="L211" s="3"/>
    </row>
    <row r="212" spans="1:12" x14ac:dyDescent="0.2">
      <c r="A212" s="3"/>
      <c r="B212" s="3"/>
      <c r="C212" s="3"/>
      <c r="D212" s="3"/>
      <c r="E212" s="3"/>
      <c r="F212" s="3"/>
      <c r="G212" s="3"/>
      <c r="H212" s="3"/>
      <c r="I212" s="3"/>
      <c r="J212" s="3"/>
      <c r="K212" s="3"/>
      <c r="L212" s="3"/>
    </row>
    <row r="213" spans="1:12" x14ac:dyDescent="0.2">
      <c r="A213" s="3"/>
      <c r="B213" s="3"/>
      <c r="C213" s="3"/>
      <c r="D213" s="3"/>
      <c r="E213" s="3"/>
      <c r="F213" s="3"/>
      <c r="G213" s="3"/>
      <c r="H213" s="3"/>
      <c r="I213" s="3"/>
      <c r="J213" s="3"/>
      <c r="K213" s="3"/>
      <c r="L213" s="3"/>
    </row>
    <row r="214" spans="1:12" x14ac:dyDescent="0.2">
      <c r="A214" s="3"/>
      <c r="B214" s="3"/>
      <c r="C214" s="3"/>
      <c r="D214" s="3"/>
      <c r="E214" s="3"/>
      <c r="F214" s="3"/>
      <c r="G214" s="3"/>
      <c r="H214" s="3"/>
      <c r="I214" s="3"/>
      <c r="J214" s="3"/>
      <c r="K214" s="3"/>
      <c r="L214" s="3"/>
    </row>
    <row r="215" spans="1:12" x14ac:dyDescent="0.2">
      <c r="A215" s="3"/>
      <c r="B215" s="3"/>
      <c r="C215" s="3"/>
      <c r="D215" s="3"/>
      <c r="E215" s="3"/>
      <c r="F215" s="3"/>
      <c r="G215" s="3"/>
      <c r="H215" s="3"/>
      <c r="I215" s="3"/>
      <c r="J215" s="3"/>
      <c r="K215" s="3"/>
      <c r="L215" s="3"/>
    </row>
    <row r="216" spans="1:12" x14ac:dyDescent="0.2">
      <c r="A216" s="3"/>
      <c r="B216" s="3"/>
      <c r="C216" s="3"/>
      <c r="D216" s="3"/>
      <c r="E216" s="3"/>
      <c r="F216" s="3"/>
      <c r="G216" s="3"/>
      <c r="H216" s="3"/>
      <c r="I216" s="3"/>
      <c r="J216" s="3"/>
      <c r="K216" s="3"/>
      <c r="L216" s="3"/>
    </row>
    <row r="217" spans="1:12" x14ac:dyDescent="0.2">
      <c r="A217" s="3"/>
      <c r="B217" s="3"/>
      <c r="C217" s="3"/>
      <c r="D217" s="3"/>
      <c r="E217" s="3"/>
      <c r="F217" s="3"/>
      <c r="G217" s="3"/>
      <c r="H217" s="3"/>
      <c r="I217" s="3"/>
      <c r="J217" s="3"/>
      <c r="K217" s="3"/>
      <c r="L217" s="3"/>
    </row>
    <row r="218" spans="1:12" x14ac:dyDescent="0.2">
      <c r="A218" s="3"/>
      <c r="B218" s="3"/>
      <c r="C218" s="3"/>
      <c r="D218" s="3"/>
      <c r="E218" s="3"/>
      <c r="F218" s="3"/>
      <c r="G218" s="3"/>
      <c r="H218" s="3"/>
      <c r="I218" s="3"/>
      <c r="J218" s="3"/>
      <c r="K218" s="3"/>
      <c r="L218" s="3"/>
    </row>
  </sheetData>
  <mergeCells count="36">
    <mergeCell ref="L27:L31"/>
    <mergeCell ref="K15:K19"/>
    <mergeCell ref="L15:L19"/>
    <mergeCell ref="E15:E19"/>
    <mergeCell ref="F15:F19"/>
    <mergeCell ref="H15:H19"/>
    <mergeCell ref="I15:I19"/>
    <mergeCell ref="J15:J19"/>
    <mergeCell ref="J27:J31"/>
    <mergeCell ref="E27:E31"/>
    <mergeCell ref="F27:F31"/>
    <mergeCell ref="H27:H31"/>
    <mergeCell ref="K27:K31"/>
    <mergeCell ref="L21:L25"/>
    <mergeCell ref="E3:E7"/>
    <mergeCell ref="F3:F7"/>
    <mergeCell ref="F9:F13"/>
    <mergeCell ref="E9:E13"/>
    <mergeCell ref="J21:J25"/>
    <mergeCell ref="L9:L13"/>
    <mergeCell ref="K9:K13"/>
    <mergeCell ref="J9:J13"/>
    <mergeCell ref="J3:J7"/>
    <mergeCell ref="K3:K7"/>
    <mergeCell ref="L3:L7"/>
    <mergeCell ref="K21:K25"/>
    <mergeCell ref="I3:I7"/>
    <mergeCell ref="H3:H7"/>
    <mergeCell ref="E21:E25"/>
    <mergeCell ref="A35:F35"/>
    <mergeCell ref="F21:F25"/>
    <mergeCell ref="H21:H25"/>
    <mergeCell ref="I21:I25"/>
    <mergeCell ref="I9:I13"/>
    <mergeCell ref="H9:H13"/>
    <mergeCell ref="I27:I31"/>
  </mergeCells>
  <printOptions horizontalCentered="1"/>
  <pageMargins left="0.7" right="0.7" top="1.25" bottom="0.75" header="0.3" footer="0.3"/>
  <pageSetup scale="37" orientation="landscape" r:id="rId1"/>
  <headerFooter>
    <oddHeader xml:space="preserve">&amp;C&amp;20Study B05897
Test #6
</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673D5-1AFE-47D3-A7AD-F6F6C78A3F50}">
  <dimension ref="A1:P219"/>
  <sheetViews>
    <sheetView zoomScale="60" zoomScaleNormal="60" zoomScaleSheetLayoutView="70" workbookViewId="0"/>
  </sheetViews>
  <sheetFormatPr defaultColWidth="9.140625" defaultRowHeight="15" x14ac:dyDescent="0.2"/>
  <cols>
    <col min="1" max="1" width="57.42578125" style="4" customWidth="1"/>
    <col min="2" max="2" width="27.28515625" style="4" bestFit="1" customWidth="1"/>
    <col min="3" max="3" width="24.28515625" style="4" bestFit="1" customWidth="1"/>
    <col min="4" max="4" width="27" style="4" customWidth="1"/>
    <col min="5" max="6" width="17" style="4" customWidth="1"/>
    <col min="7" max="7" width="20.5703125" style="2" customWidth="1"/>
    <col min="8" max="8" width="16.42578125" style="5" customWidth="1"/>
    <col min="9" max="9" width="16.28515625" style="6" bestFit="1" customWidth="1"/>
    <col min="10" max="10" width="25.5703125" style="2" customWidth="1"/>
    <col min="11" max="11" width="14.42578125" style="2" customWidth="1"/>
    <col min="12" max="12" width="18.5703125" style="2" customWidth="1"/>
    <col min="13" max="16384" width="9.140625" style="10"/>
  </cols>
  <sheetData>
    <row r="1" spans="1:16" ht="15.75" thickBot="1" x14ac:dyDescent="0.25"/>
    <row r="2" spans="1:16" s="1" customFormat="1" ht="66" customHeight="1" thickTop="1" thickBot="1" x14ac:dyDescent="0.3">
      <c r="A2" s="33" t="s">
        <v>0</v>
      </c>
      <c r="B2" s="34" t="s">
        <v>3</v>
      </c>
      <c r="C2" s="34" t="s">
        <v>4</v>
      </c>
      <c r="D2" s="34" t="s">
        <v>5</v>
      </c>
      <c r="E2" s="34" t="s">
        <v>6</v>
      </c>
      <c r="F2" s="34" t="s">
        <v>7</v>
      </c>
      <c r="G2" s="35" t="s">
        <v>8</v>
      </c>
      <c r="H2" s="36" t="s">
        <v>9</v>
      </c>
      <c r="I2" s="37" t="s">
        <v>10</v>
      </c>
      <c r="J2" s="38" t="s">
        <v>11</v>
      </c>
      <c r="K2" s="37" t="s">
        <v>1</v>
      </c>
      <c r="L2" s="39" t="s">
        <v>2</v>
      </c>
    </row>
    <row r="3" spans="1:16" ht="19.5" customHeight="1" thickTop="1" x14ac:dyDescent="0.2">
      <c r="A3" s="107" t="s">
        <v>48</v>
      </c>
      <c r="B3" s="60">
        <v>184000</v>
      </c>
      <c r="C3" s="60">
        <v>154</v>
      </c>
      <c r="D3" s="60">
        <f t="shared" ref="D3:D7" si="0">C3*2</f>
        <v>308</v>
      </c>
      <c r="E3" s="171">
        <f>AVERAGE(D3:D7)</f>
        <v>1410.8</v>
      </c>
      <c r="F3" s="171">
        <f>STDEV(D3:D7)</f>
        <v>665.35193694765792</v>
      </c>
      <c r="G3" s="111">
        <f t="shared" ref="G3:G32" si="1">LOG(D3)</f>
        <v>2.4885507165004443</v>
      </c>
      <c r="H3" s="185">
        <f>AVERAGE(G3:G7)</f>
        <v>3.0758279397148018</v>
      </c>
      <c r="I3" s="183">
        <f>STDEV(G3:G7)^2</f>
        <v>0.11136331910514533</v>
      </c>
      <c r="J3" s="175">
        <f>P4-H3</f>
        <v>2.188989883294735</v>
      </c>
      <c r="K3" s="179">
        <f>SQRT(I3)/SQRT(5)</f>
        <v>0.14924028886674356</v>
      </c>
      <c r="L3" s="177">
        <f>1.96*K3</f>
        <v>0.29251096617881739</v>
      </c>
    </row>
    <row r="4" spans="1:16" ht="20.100000000000001" customHeight="1" x14ac:dyDescent="0.2">
      <c r="A4" s="108" t="s">
        <v>49</v>
      </c>
      <c r="B4" s="61">
        <v>184000</v>
      </c>
      <c r="C4" s="61">
        <v>771</v>
      </c>
      <c r="D4" s="61">
        <f t="shared" si="0"/>
        <v>1542</v>
      </c>
      <c r="E4" s="172"/>
      <c r="F4" s="172"/>
      <c r="G4" s="112">
        <f t="shared" si="1"/>
        <v>3.188084373714938</v>
      </c>
      <c r="H4" s="186"/>
      <c r="I4" s="184"/>
      <c r="J4" s="176"/>
      <c r="K4" s="180"/>
      <c r="L4" s="178"/>
      <c r="O4" s="114" t="s">
        <v>192</v>
      </c>
      <c r="P4" s="2">
        <f>LOG(B3)</f>
        <v>5.2648178230095368</v>
      </c>
    </row>
    <row r="5" spans="1:16" ht="19.5" customHeight="1" x14ac:dyDescent="0.2">
      <c r="A5" s="108" t="s">
        <v>50</v>
      </c>
      <c r="B5" s="61">
        <v>184000</v>
      </c>
      <c r="C5" s="61">
        <v>771</v>
      </c>
      <c r="D5" s="61">
        <f t="shared" si="0"/>
        <v>1542</v>
      </c>
      <c r="E5" s="172"/>
      <c r="F5" s="172"/>
      <c r="G5" s="112">
        <f t="shared" si="1"/>
        <v>3.188084373714938</v>
      </c>
      <c r="H5" s="186"/>
      <c r="I5" s="184"/>
      <c r="J5" s="176"/>
      <c r="K5" s="180"/>
      <c r="L5" s="178"/>
    </row>
    <row r="6" spans="1:16" ht="19.5" customHeight="1" x14ac:dyDescent="0.2">
      <c r="A6" s="108" t="s">
        <v>51</v>
      </c>
      <c r="B6" s="61">
        <v>184000</v>
      </c>
      <c r="C6" s="61">
        <v>771</v>
      </c>
      <c r="D6" s="61">
        <f t="shared" si="0"/>
        <v>1542</v>
      </c>
      <c r="E6" s="172"/>
      <c r="F6" s="172"/>
      <c r="G6" s="112">
        <f t="shared" si="1"/>
        <v>3.188084373714938</v>
      </c>
      <c r="H6" s="186"/>
      <c r="I6" s="184"/>
      <c r="J6" s="176"/>
      <c r="K6" s="180"/>
      <c r="L6" s="178"/>
    </row>
    <row r="7" spans="1:16" ht="20.100000000000001" customHeight="1" thickBot="1" x14ac:dyDescent="0.25">
      <c r="A7" s="108" t="s">
        <v>52</v>
      </c>
      <c r="B7" s="61">
        <v>184000</v>
      </c>
      <c r="C7" s="61">
        <v>1060</v>
      </c>
      <c r="D7" s="61">
        <f t="shared" si="0"/>
        <v>2120</v>
      </c>
      <c r="E7" s="172"/>
      <c r="F7" s="172"/>
      <c r="G7" s="112">
        <f t="shared" si="1"/>
        <v>3.3263358609287512</v>
      </c>
      <c r="H7" s="186"/>
      <c r="I7" s="184"/>
      <c r="J7" s="176"/>
      <c r="K7" s="180"/>
      <c r="L7" s="178"/>
    </row>
    <row r="8" spans="1:16" ht="20.100000000000001" customHeight="1" thickBot="1" x14ac:dyDescent="0.25">
      <c r="A8" s="113" t="s">
        <v>53</v>
      </c>
      <c r="B8" s="85">
        <v>0</v>
      </c>
      <c r="C8" s="85" t="s">
        <v>12</v>
      </c>
      <c r="D8" s="85">
        <v>0</v>
      </c>
      <c r="E8" s="19"/>
      <c r="F8" s="19"/>
      <c r="G8" s="20" t="e">
        <f t="shared" si="1"/>
        <v>#NUM!</v>
      </c>
      <c r="H8" s="20"/>
      <c r="I8" s="21"/>
      <c r="J8" s="8"/>
      <c r="K8" s="7"/>
      <c r="L8" s="40"/>
    </row>
    <row r="9" spans="1:16" ht="20.100000000000001" customHeight="1" thickTop="1" x14ac:dyDescent="0.2">
      <c r="A9" s="45" t="s">
        <v>54</v>
      </c>
      <c r="B9" s="60">
        <v>184000</v>
      </c>
      <c r="C9" s="15" t="s">
        <v>12</v>
      </c>
      <c r="D9" s="9">
        <v>1</v>
      </c>
      <c r="E9" s="189">
        <f>AVERAGE(D9:D13)</f>
        <v>1</v>
      </c>
      <c r="F9" s="189">
        <f>STDEV(D9:D13)</f>
        <v>0</v>
      </c>
      <c r="G9" s="24">
        <f t="shared" si="1"/>
        <v>0</v>
      </c>
      <c r="H9" s="190">
        <f>AVERAGE(G9:G13)</f>
        <v>0</v>
      </c>
      <c r="I9" s="201">
        <f>STDEV(G11:G13)^2</f>
        <v>0</v>
      </c>
      <c r="J9" s="191">
        <f>$H$3-H9</f>
        <v>3.0758279397148018</v>
      </c>
      <c r="K9" s="202">
        <f>SQRT(I9)/SQRT(5)</f>
        <v>0</v>
      </c>
      <c r="L9" s="196">
        <f>1.96*K9</f>
        <v>0</v>
      </c>
    </row>
    <row r="10" spans="1:16" ht="20.100000000000001" customHeight="1" x14ac:dyDescent="0.2">
      <c r="A10" s="42" t="s">
        <v>55</v>
      </c>
      <c r="B10" s="61">
        <v>184000</v>
      </c>
      <c r="C10" s="91" t="s">
        <v>12</v>
      </c>
      <c r="D10" s="91">
        <v>1</v>
      </c>
      <c r="E10" s="189"/>
      <c r="F10" s="189"/>
      <c r="G10" s="90">
        <f t="shared" si="1"/>
        <v>0</v>
      </c>
      <c r="H10" s="190"/>
      <c r="I10" s="201"/>
      <c r="J10" s="192"/>
      <c r="K10" s="203"/>
      <c r="L10" s="197"/>
    </row>
    <row r="11" spans="1:16" ht="20.100000000000001" customHeight="1" x14ac:dyDescent="0.2">
      <c r="A11" s="42" t="s">
        <v>56</v>
      </c>
      <c r="B11" s="61">
        <v>184000</v>
      </c>
      <c r="C11" s="91" t="s">
        <v>12</v>
      </c>
      <c r="D11" s="91">
        <v>1</v>
      </c>
      <c r="E11" s="189"/>
      <c r="F11" s="189"/>
      <c r="G11" s="90">
        <f t="shared" si="1"/>
        <v>0</v>
      </c>
      <c r="H11" s="190"/>
      <c r="I11" s="201"/>
      <c r="J11" s="192"/>
      <c r="K11" s="203"/>
      <c r="L11" s="197"/>
    </row>
    <row r="12" spans="1:16" ht="20.100000000000001" customHeight="1" x14ac:dyDescent="0.2">
      <c r="A12" s="42" t="s">
        <v>57</v>
      </c>
      <c r="B12" s="61">
        <v>184000</v>
      </c>
      <c r="C12" s="88" t="s">
        <v>12</v>
      </c>
      <c r="D12" s="91">
        <v>1</v>
      </c>
      <c r="E12" s="189"/>
      <c r="F12" s="189"/>
      <c r="G12" s="90">
        <f t="shared" si="1"/>
        <v>0</v>
      </c>
      <c r="H12" s="190"/>
      <c r="I12" s="201"/>
      <c r="J12" s="192"/>
      <c r="K12" s="203"/>
      <c r="L12" s="197"/>
    </row>
    <row r="13" spans="1:16" ht="20.100000000000001" customHeight="1" thickBot="1" x14ac:dyDescent="0.25">
      <c r="A13" s="42" t="s">
        <v>58</v>
      </c>
      <c r="B13" s="61">
        <v>184000</v>
      </c>
      <c r="C13" s="91" t="s">
        <v>12</v>
      </c>
      <c r="D13" s="91">
        <v>1</v>
      </c>
      <c r="E13" s="189"/>
      <c r="F13" s="189"/>
      <c r="G13" s="90">
        <f t="shared" si="1"/>
        <v>0</v>
      </c>
      <c r="H13" s="190"/>
      <c r="I13" s="201"/>
      <c r="J13" s="193"/>
      <c r="K13" s="204"/>
      <c r="L13" s="198"/>
    </row>
    <row r="14" spans="1:16" ht="20.100000000000001" customHeight="1" thickBot="1" x14ac:dyDescent="0.25">
      <c r="A14" s="46" t="s">
        <v>59</v>
      </c>
      <c r="B14" s="22">
        <v>0</v>
      </c>
      <c r="C14" s="22" t="s">
        <v>12</v>
      </c>
      <c r="D14" s="22">
        <v>0</v>
      </c>
      <c r="E14" s="16"/>
      <c r="F14" s="16"/>
      <c r="G14" s="17" t="e">
        <f t="shared" si="1"/>
        <v>#NUM!</v>
      </c>
      <c r="H14" s="12"/>
      <c r="I14" s="12"/>
      <c r="J14" s="13"/>
      <c r="K14" s="14"/>
      <c r="L14" s="44"/>
    </row>
    <row r="15" spans="1:16" ht="20.100000000000001" customHeight="1" thickTop="1" x14ac:dyDescent="0.2">
      <c r="A15" s="45" t="s">
        <v>60</v>
      </c>
      <c r="B15" s="60">
        <v>184000</v>
      </c>
      <c r="C15" s="15" t="s">
        <v>12</v>
      </c>
      <c r="D15" s="9">
        <v>1</v>
      </c>
      <c r="E15" s="189">
        <f>AVERAGE(D15:D19)</f>
        <v>1</v>
      </c>
      <c r="F15" s="189">
        <f>STDEV(D15:D19)</f>
        <v>0</v>
      </c>
      <c r="G15" s="24">
        <f t="shared" si="1"/>
        <v>0</v>
      </c>
      <c r="H15" s="190">
        <f>AVERAGE(G15:G19)</f>
        <v>0</v>
      </c>
      <c r="I15" s="190">
        <f>STDEV(G15:G19)^2</f>
        <v>0</v>
      </c>
      <c r="J15" s="191">
        <f>$H$3-H15</f>
        <v>3.0758279397148018</v>
      </c>
      <c r="K15" s="199">
        <f>SQRT(I15)/SQRT(5)</f>
        <v>0</v>
      </c>
      <c r="L15" s="200">
        <f>1.96*K15</f>
        <v>0</v>
      </c>
    </row>
    <row r="16" spans="1:16" ht="20.100000000000001" customHeight="1" x14ac:dyDescent="0.2">
      <c r="A16" s="42" t="s">
        <v>61</v>
      </c>
      <c r="B16" s="61">
        <v>184000</v>
      </c>
      <c r="C16" s="91" t="s">
        <v>12</v>
      </c>
      <c r="D16" s="91">
        <v>1</v>
      </c>
      <c r="E16" s="189"/>
      <c r="F16" s="189"/>
      <c r="G16" s="90">
        <f t="shared" si="1"/>
        <v>0</v>
      </c>
      <c r="H16" s="190"/>
      <c r="I16" s="190"/>
      <c r="J16" s="192"/>
      <c r="K16" s="194"/>
      <c r="L16" s="187"/>
    </row>
    <row r="17" spans="1:12" ht="20.100000000000001" customHeight="1" x14ac:dyDescent="0.2">
      <c r="A17" s="42" t="s">
        <v>62</v>
      </c>
      <c r="B17" s="61">
        <v>184000</v>
      </c>
      <c r="C17" s="91" t="s">
        <v>12</v>
      </c>
      <c r="D17" s="91">
        <v>1</v>
      </c>
      <c r="E17" s="189"/>
      <c r="F17" s="189"/>
      <c r="G17" s="90">
        <f t="shared" si="1"/>
        <v>0</v>
      </c>
      <c r="H17" s="190"/>
      <c r="I17" s="190"/>
      <c r="J17" s="192"/>
      <c r="K17" s="194"/>
      <c r="L17" s="187"/>
    </row>
    <row r="18" spans="1:12" ht="20.100000000000001" customHeight="1" x14ac:dyDescent="0.2">
      <c r="A18" s="42" t="s">
        <v>63</v>
      </c>
      <c r="B18" s="61">
        <v>184000</v>
      </c>
      <c r="C18" s="88" t="s">
        <v>12</v>
      </c>
      <c r="D18" s="91">
        <v>1</v>
      </c>
      <c r="E18" s="189"/>
      <c r="F18" s="189"/>
      <c r="G18" s="90">
        <f t="shared" si="1"/>
        <v>0</v>
      </c>
      <c r="H18" s="190"/>
      <c r="I18" s="190"/>
      <c r="J18" s="192"/>
      <c r="K18" s="194"/>
      <c r="L18" s="187"/>
    </row>
    <row r="19" spans="1:12" ht="20.100000000000001" customHeight="1" thickBot="1" x14ac:dyDescent="0.25">
      <c r="A19" s="42" t="s">
        <v>64</v>
      </c>
      <c r="B19" s="61">
        <v>184000</v>
      </c>
      <c r="C19" s="91" t="s">
        <v>12</v>
      </c>
      <c r="D19" s="91">
        <v>1</v>
      </c>
      <c r="E19" s="189"/>
      <c r="F19" s="189"/>
      <c r="G19" s="90">
        <f t="shared" si="1"/>
        <v>0</v>
      </c>
      <c r="H19" s="190"/>
      <c r="I19" s="190"/>
      <c r="J19" s="193"/>
      <c r="K19" s="195"/>
      <c r="L19" s="188"/>
    </row>
    <row r="20" spans="1:12" ht="20.100000000000001" customHeight="1" thickBot="1" x14ac:dyDescent="0.25">
      <c r="A20" s="46" t="s">
        <v>65</v>
      </c>
      <c r="B20" s="22">
        <v>0</v>
      </c>
      <c r="C20" s="22" t="s">
        <v>12</v>
      </c>
      <c r="D20" s="22">
        <v>0</v>
      </c>
      <c r="E20" s="16"/>
      <c r="F20" s="16"/>
      <c r="G20" s="17" t="e">
        <f t="shared" si="1"/>
        <v>#NUM!</v>
      </c>
      <c r="H20" s="12"/>
      <c r="I20" s="12"/>
      <c r="J20" s="13"/>
      <c r="K20" s="14"/>
      <c r="L20" s="44"/>
    </row>
    <row r="21" spans="1:12" ht="20.100000000000001" customHeight="1" thickTop="1" x14ac:dyDescent="0.2">
      <c r="A21" s="71" t="s">
        <v>66</v>
      </c>
      <c r="B21" s="60">
        <v>184000</v>
      </c>
      <c r="C21" s="15" t="s">
        <v>12</v>
      </c>
      <c r="D21" s="15">
        <v>1</v>
      </c>
      <c r="E21" s="189">
        <f>AVERAGE(D21:D25)</f>
        <v>1</v>
      </c>
      <c r="F21" s="189">
        <f>STDEV(D21:D25)</f>
        <v>0</v>
      </c>
      <c r="G21" s="24">
        <f t="shared" si="1"/>
        <v>0</v>
      </c>
      <c r="H21" s="190">
        <f>AVERAGE(G21:G25)</f>
        <v>0</v>
      </c>
      <c r="I21" s="190">
        <f>STDEV(G21:G25)^2</f>
        <v>0</v>
      </c>
      <c r="J21" s="191">
        <f>$H$3-H21</f>
        <v>3.0758279397148018</v>
      </c>
      <c r="K21" s="194">
        <f>SQRT(I21)/SQRT(5)</f>
        <v>0</v>
      </c>
      <c r="L21" s="187">
        <f>1.96*K21</f>
        <v>0</v>
      </c>
    </row>
    <row r="22" spans="1:12" ht="20.100000000000001" customHeight="1" x14ac:dyDescent="0.2">
      <c r="A22" s="69" t="s">
        <v>67</v>
      </c>
      <c r="B22" s="61">
        <v>184000</v>
      </c>
      <c r="C22" s="88" t="s">
        <v>12</v>
      </c>
      <c r="D22" s="88">
        <v>1</v>
      </c>
      <c r="E22" s="189"/>
      <c r="F22" s="189"/>
      <c r="G22" s="90">
        <f t="shared" si="1"/>
        <v>0</v>
      </c>
      <c r="H22" s="190"/>
      <c r="I22" s="190"/>
      <c r="J22" s="192"/>
      <c r="K22" s="194"/>
      <c r="L22" s="187"/>
    </row>
    <row r="23" spans="1:12" ht="20.100000000000001" customHeight="1" x14ac:dyDescent="0.2">
      <c r="A23" s="69" t="s">
        <v>68</v>
      </c>
      <c r="B23" s="61">
        <v>184000</v>
      </c>
      <c r="C23" s="88" t="s">
        <v>12</v>
      </c>
      <c r="D23" s="88">
        <v>1</v>
      </c>
      <c r="E23" s="189"/>
      <c r="F23" s="189"/>
      <c r="G23" s="90">
        <f t="shared" si="1"/>
        <v>0</v>
      </c>
      <c r="H23" s="190"/>
      <c r="I23" s="190"/>
      <c r="J23" s="192"/>
      <c r="K23" s="194"/>
      <c r="L23" s="187"/>
    </row>
    <row r="24" spans="1:12" ht="20.100000000000001" customHeight="1" x14ac:dyDescent="0.2">
      <c r="A24" s="69" t="s">
        <v>69</v>
      </c>
      <c r="B24" s="61">
        <v>184000</v>
      </c>
      <c r="C24" s="88" t="s">
        <v>12</v>
      </c>
      <c r="D24" s="88">
        <v>1</v>
      </c>
      <c r="E24" s="189"/>
      <c r="F24" s="189"/>
      <c r="G24" s="90">
        <f t="shared" si="1"/>
        <v>0</v>
      </c>
      <c r="H24" s="190"/>
      <c r="I24" s="190"/>
      <c r="J24" s="192"/>
      <c r="K24" s="194"/>
      <c r="L24" s="187"/>
    </row>
    <row r="25" spans="1:12" ht="20.100000000000001" customHeight="1" thickBot="1" x14ac:dyDescent="0.25">
      <c r="A25" s="69" t="s">
        <v>70</v>
      </c>
      <c r="B25" s="61">
        <v>184000</v>
      </c>
      <c r="C25" s="88" t="s">
        <v>12</v>
      </c>
      <c r="D25" s="88">
        <v>1</v>
      </c>
      <c r="E25" s="189"/>
      <c r="F25" s="189"/>
      <c r="G25" s="90">
        <f t="shared" si="1"/>
        <v>0</v>
      </c>
      <c r="H25" s="190"/>
      <c r="I25" s="190"/>
      <c r="J25" s="193"/>
      <c r="K25" s="195"/>
      <c r="L25" s="188"/>
    </row>
    <row r="26" spans="1:12" ht="20.100000000000001" customHeight="1" thickBot="1" x14ac:dyDescent="0.25">
      <c r="A26" s="72" t="s">
        <v>71</v>
      </c>
      <c r="B26" s="22">
        <v>0</v>
      </c>
      <c r="C26" s="22" t="s">
        <v>12</v>
      </c>
      <c r="D26" s="22">
        <v>0</v>
      </c>
      <c r="E26" s="16"/>
      <c r="F26" s="16"/>
      <c r="G26" s="17" t="e">
        <f t="shared" si="1"/>
        <v>#NUM!</v>
      </c>
      <c r="H26" s="12"/>
      <c r="I26" s="12"/>
      <c r="J26" s="13"/>
      <c r="K26" s="14"/>
      <c r="L26" s="44"/>
    </row>
    <row r="27" spans="1:12" ht="19.5" customHeight="1" thickTop="1" x14ac:dyDescent="0.2">
      <c r="A27" s="71" t="s">
        <v>72</v>
      </c>
      <c r="B27" s="60">
        <v>184000</v>
      </c>
      <c r="C27" s="87" t="s">
        <v>12</v>
      </c>
      <c r="D27" s="87">
        <v>1</v>
      </c>
      <c r="E27" s="163">
        <f>AVERAGE(D27:D31)</f>
        <v>1</v>
      </c>
      <c r="F27" s="163">
        <f>STDEV(D27:D31)</f>
        <v>0</v>
      </c>
      <c r="G27" s="89">
        <f t="shared" si="1"/>
        <v>0</v>
      </c>
      <c r="H27" s="165">
        <f>AVERAGE(G27:G31)</f>
        <v>0</v>
      </c>
      <c r="I27" s="165">
        <f>STDEV(G27:G31)^2</f>
        <v>0</v>
      </c>
      <c r="J27" s="175">
        <f>$H$3-H27</f>
        <v>3.0758279397148018</v>
      </c>
      <c r="K27" s="181">
        <f>SQRT(I27)/SQRT(5)</f>
        <v>0</v>
      </c>
      <c r="L27" s="169">
        <f>1.96*K27</f>
        <v>0</v>
      </c>
    </row>
    <row r="28" spans="1:12" ht="20.100000000000001" customHeight="1" x14ac:dyDescent="0.2">
      <c r="A28" s="69" t="s">
        <v>73</v>
      </c>
      <c r="B28" s="61">
        <v>184000</v>
      </c>
      <c r="C28" s="88" t="s">
        <v>12</v>
      </c>
      <c r="D28" s="88">
        <v>1</v>
      </c>
      <c r="E28" s="164"/>
      <c r="F28" s="164"/>
      <c r="G28" s="90">
        <f t="shared" si="1"/>
        <v>0</v>
      </c>
      <c r="H28" s="166"/>
      <c r="I28" s="166"/>
      <c r="J28" s="176"/>
      <c r="K28" s="182"/>
      <c r="L28" s="170"/>
    </row>
    <row r="29" spans="1:12" ht="20.100000000000001" customHeight="1" x14ac:dyDescent="0.2">
      <c r="A29" s="69" t="s">
        <v>74</v>
      </c>
      <c r="B29" s="61">
        <v>184000</v>
      </c>
      <c r="C29" s="88" t="s">
        <v>12</v>
      </c>
      <c r="D29" s="88">
        <v>1</v>
      </c>
      <c r="E29" s="164"/>
      <c r="F29" s="164"/>
      <c r="G29" s="90">
        <f t="shared" si="1"/>
        <v>0</v>
      </c>
      <c r="H29" s="166"/>
      <c r="I29" s="166"/>
      <c r="J29" s="176"/>
      <c r="K29" s="182"/>
      <c r="L29" s="170"/>
    </row>
    <row r="30" spans="1:12" ht="20.100000000000001" customHeight="1" x14ac:dyDescent="0.2">
      <c r="A30" s="69" t="s">
        <v>75</v>
      </c>
      <c r="B30" s="61">
        <v>184000</v>
      </c>
      <c r="C30" s="88" t="s">
        <v>12</v>
      </c>
      <c r="D30" s="88">
        <v>1</v>
      </c>
      <c r="E30" s="164"/>
      <c r="F30" s="164"/>
      <c r="G30" s="90">
        <f t="shared" si="1"/>
        <v>0</v>
      </c>
      <c r="H30" s="166"/>
      <c r="I30" s="166"/>
      <c r="J30" s="176"/>
      <c r="K30" s="182"/>
      <c r="L30" s="170"/>
    </row>
    <row r="31" spans="1:12" ht="20.100000000000001" customHeight="1" thickBot="1" x14ac:dyDescent="0.25">
      <c r="A31" s="69" t="s">
        <v>76</v>
      </c>
      <c r="B31" s="61">
        <v>184000</v>
      </c>
      <c r="C31" s="53" t="s">
        <v>12</v>
      </c>
      <c r="D31" s="88">
        <v>1</v>
      </c>
      <c r="E31" s="164"/>
      <c r="F31" s="164"/>
      <c r="G31" s="90">
        <f t="shared" si="1"/>
        <v>0</v>
      </c>
      <c r="H31" s="166"/>
      <c r="I31" s="166"/>
      <c r="J31" s="176"/>
      <c r="K31" s="182"/>
      <c r="L31" s="170"/>
    </row>
    <row r="32" spans="1:12" ht="20.100000000000001" customHeight="1" thickBot="1" x14ac:dyDescent="0.25">
      <c r="A32" s="73" t="s">
        <v>77</v>
      </c>
      <c r="B32" s="47">
        <v>0</v>
      </c>
      <c r="C32" s="47" t="s">
        <v>12</v>
      </c>
      <c r="D32" s="47">
        <v>0</v>
      </c>
      <c r="E32" s="48"/>
      <c r="F32" s="48"/>
      <c r="G32" s="49" t="e">
        <f t="shared" si="1"/>
        <v>#NUM!</v>
      </c>
      <c r="H32" s="49"/>
      <c r="I32" s="49"/>
      <c r="J32" s="50"/>
      <c r="K32" s="51"/>
      <c r="L32" s="52"/>
    </row>
    <row r="33" spans="1:12" ht="15.75" thickTop="1" x14ac:dyDescent="0.2">
      <c r="A33" s="10"/>
      <c r="B33" s="77"/>
      <c r="C33" s="10"/>
      <c r="D33" s="10"/>
      <c r="E33" s="10"/>
      <c r="F33" s="10"/>
      <c r="G33" s="10"/>
      <c r="H33" s="10"/>
      <c r="I33" s="10"/>
      <c r="J33" s="10"/>
      <c r="K33" s="10"/>
      <c r="L33" s="10"/>
    </row>
    <row r="34" spans="1:12" ht="20.100000000000001" customHeight="1" x14ac:dyDescent="0.2">
      <c r="A34" s="10"/>
      <c r="B34" s="10"/>
      <c r="C34" s="10"/>
      <c r="D34" s="10"/>
      <c r="E34" s="10"/>
      <c r="F34" s="10"/>
      <c r="G34" s="10"/>
      <c r="H34" s="10"/>
      <c r="I34" s="10"/>
      <c r="J34" s="10"/>
      <c r="K34" s="10"/>
      <c r="L34" s="10"/>
    </row>
    <row r="35" spans="1:12" ht="42.75" customHeight="1" x14ac:dyDescent="0.2">
      <c r="A35" s="162" t="s">
        <v>194</v>
      </c>
      <c r="B35" s="162"/>
      <c r="C35" s="162"/>
      <c r="D35" s="162"/>
      <c r="E35" s="162"/>
      <c r="F35" s="162"/>
      <c r="G35" s="10"/>
      <c r="H35" s="10"/>
      <c r="I35" s="10"/>
      <c r="J35" s="10"/>
      <c r="K35" s="10"/>
      <c r="L35" s="10"/>
    </row>
    <row r="36" spans="1:12" ht="20.100000000000001" customHeight="1" thickBot="1" x14ac:dyDescent="0.25">
      <c r="A36" s="10"/>
      <c r="B36" s="10"/>
      <c r="C36" s="10"/>
      <c r="D36" s="10"/>
      <c r="E36" s="10"/>
      <c r="F36" s="10"/>
      <c r="G36" s="10"/>
      <c r="H36" s="10"/>
      <c r="I36" s="10"/>
      <c r="J36" s="10"/>
      <c r="K36" s="10"/>
      <c r="L36" s="10"/>
    </row>
    <row r="37" spans="1:12" ht="33" thickTop="1" thickBot="1" x14ac:dyDescent="0.25">
      <c r="A37" s="33" t="s">
        <v>0</v>
      </c>
      <c r="B37" s="34" t="s">
        <v>3</v>
      </c>
      <c r="C37" s="34" t="s">
        <v>4</v>
      </c>
      <c r="D37" s="34" t="s">
        <v>5</v>
      </c>
      <c r="E37" s="10"/>
      <c r="F37" s="10"/>
      <c r="G37" s="10"/>
      <c r="H37" s="10"/>
      <c r="I37" s="10"/>
      <c r="J37" s="10"/>
      <c r="K37" s="10"/>
      <c r="L37" s="10"/>
    </row>
    <row r="38" spans="1:12" ht="20.100000000000001" customHeight="1" thickTop="1" x14ac:dyDescent="0.2">
      <c r="A38" s="107" t="s">
        <v>48</v>
      </c>
      <c r="B38" s="116">
        <v>184000</v>
      </c>
      <c r="C38" s="116">
        <v>154</v>
      </c>
      <c r="D38" s="116">
        <f t="shared" ref="D38:D42" si="2">C38*2</f>
        <v>308</v>
      </c>
      <c r="E38" s="10"/>
      <c r="F38" s="10"/>
      <c r="G38" s="10"/>
      <c r="H38" s="10"/>
      <c r="I38" s="10"/>
      <c r="J38" s="10"/>
      <c r="K38" s="10"/>
      <c r="L38" s="10"/>
    </row>
    <row r="39" spans="1:12" ht="20.100000000000001" customHeight="1" x14ac:dyDescent="0.2">
      <c r="A39" s="108" t="s">
        <v>49</v>
      </c>
      <c r="B39" s="117">
        <v>184000</v>
      </c>
      <c r="C39" s="117">
        <v>771</v>
      </c>
      <c r="D39" s="117">
        <f t="shared" si="2"/>
        <v>1542</v>
      </c>
      <c r="E39" s="10"/>
      <c r="F39" s="10"/>
      <c r="G39" s="10"/>
      <c r="H39" s="10"/>
      <c r="I39" s="10"/>
      <c r="J39" s="10"/>
      <c r="K39" s="10"/>
      <c r="L39" s="10"/>
    </row>
    <row r="40" spans="1:12" ht="20.100000000000001" customHeight="1" x14ac:dyDescent="0.2">
      <c r="A40" s="108" t="s">
        <v>50</v>
      </c>
      <c r="B40" s="117">
        <v>184000</v>
      </c>
      <c r="C40" s="117">
        <v>771</v>
      </c>
      <c r="D40" s="117">
        <f t="shared" si="2"/>
        <v>1542</v>
      </c>
      <c r="E40" s="10"/>
      <c r="F40" s="10"/>
      <c r="G40" s="10"/>
      <c r="H40" s="10"/>
      <c r="I40" s="10"/>
      <c r="J40" s="10"/>
      <c r="K40" s="10"/>
      <c r="L40" s="10"/>
    </row>
    <row r="41" spans="1:12" ht="20.100000000000001" customHeight="1" x14ac:dyDescent="0.2">
      <c r="A41" s="108" t="s">
        <v>51</v>
      </c>
      <c r="B41" s="117">
        <v>184000</v>
      </c>
      <c r="C41" s="117">
        <v>771</v>
      </c>
      <c r="D41" s="117">
        <f t="shared" si="2"/>
        <v>1542</v>
      </c>
      <c r="E41" s="10"/>
      <c r="F41" s="10"/>
      <c r="G41" s="10"/>
      <c r="H41" s="10"/>
      <c r="I41" s="10"/>
      <c r="J41" s="10"/>
      <c r="K41" s="10"/>
      <c r="L41" s="10"/>
    </row>
    <row r="42" spans="1:12" ht="20.100000000000001" customHeight="1" thickBot="1" x14ac:dyDescent="0.25">
      <c r="A42" s="108" t="s">
        <v>52</v>
      </c>
      <c r="B42" s="117">
        <v>184000</v>
      </c>
      <c r="C42" s="117">
        <v>1060</v>
      </c>
      <c r="D42" s="117">
        <f t="shared" si="2"/>
        <v>2120</v>
      </c>
      <c r="E42" s="10"/>
      <c r="F42" s="10"/>
      <c r="G42" s="10"/>
      <c r="H42" s="10"/>
      <c r="I42" s="10"/>
      <c r="J42" s="10"/>
      <c r="K42" s="10"/>
      <c r="L42" s="10"/>
    </row>
    <row r="43" spans="1:12" ht="20.100000000000001" customHeight="1" thickBot="1" x14ac:dyDescent="0.25">
      <c r="A43" s="113" t="s">
        <v>53</v>
      </c>
      <c r="B43" s="127">
        <v>0</v>
      </c>
      <c r="C43" s="127" t="s">
        <v>12</v>
      </c>
      <c r="D43" s="127">
        <v>0</v>
      </c>
      <c r="E43" s="10"/>
      <c r="F43" s="10"/>
      <c r="G43" s="10"/>
      <c r="H43" s="10"/>
      <c r="I43" s="10"/>
      <c r="J43" s="10"/>
      <c r="K43" s="10"/>
      <c r="L43" s="10"/>
    </row>
    <row r="44" spans="1:12" ht="20.100000000000001" customHeight="1" thickTop="1" x14ac:dyDescent="0.2">
      <c r="A44" s="45" t="s">
        <v>54</v>
      </c>
      <c r="B44" s="116">
        <v>184000</v>
      </c>
      <c r="C44" s="132" t="s">
        <v>12</v>
      </c>
      <c r="D44" s="133">
        <v>1</v>
      </c>
      <c r="E44" s="10"/>
      <c r="F44" s="10"/>
      <c r="G44" s="10"/>
      <c r="H44" s="10"/>
      <c r="I44" s="10"/>
      <c r="J44" s="10"/>
      <c r="K44" s="10"/>
      <c r="L44" s="10"/>
    </row>
    <row r="45" spans="1:12" ht="20.100000000000001" customHeight="1" x14ac:dyDescent="0.2">
      <c r="A45" s="42" t="s">
        <v>55</v>
      </c>
      <c r="B45" s="117">
        <v>184000</v>
      </c>
      <c r="C45" s="120" t="s">
        <v>12</v>
      </c>
      <c r="D45" s="120">
        <v>1</v>
      </c>
      <c r="E45" s="10"/>
      <c r="F45" s="10"/>
      <c r="G45" s="10"/>
      <c r="H45" s="10"/>
      <c r="I45" s="10"/>
      <c r="J45" s="10"/>
      <c r="K45" s="10"/>
      <c r="L45" s="10"/>
    </row>
    <row r="46" spans="1:12" ht="20.100000000000001" customHeight="1" x14ac:dyDescent="0.2">
      <c r="A46" s="42" t="s">
        <v>56</v>
      </c>
      <c r="B46" s="117">
        <v>184000</v>
      </c>
      <c r="C46" s="120" t="s">
        <v>12</v>
      </c>
      <c r="D46" s="120">
        <v>1</v>
      </c>
      <c r="E46" s="10"/>
      <c r="F46" s="10"/>
      <c r="G46" s="10"/>
      <c r="H46" s="10"/>
      <c r="I46" s="10"/>
      <c r="J46" s="10"/>
      <c r="K46" s="10"/>
      <c r="L46" s="10"/>
    </row>
    <row r="47" spans="1:12" ht="20.100000000000001" customHeight="1" x14ac:dyDescent="0.2">
      <c r="A47" s="42" t="s">
        <v>57</v>
      </c>
      <c r="B47" s="117">
        <v>184000</v>
      </c>
      <c r="C47" s="121" t="s">
        <v>12</v>
      </c>
      <c r="D47" s="120">
        <v>1</v>
      </c>
      <c r="E47" s="10"/>
      <c r="F47" s="10"/>
      <c r="G47" s="10"/>
      <c r="H47" s="10"/>
      <c r="I47" s="10"/>
      <c r="J47" s="10"/>
      <c r="K47" s="10"/>
      <c r="L47" s="10"/>
    </row>
    <row r="48" spans="1:12" ht="20.100000000000001" customHeight="1" thickBot="1" x14ac:dyDescent="0.25">
      <c r="A48" s="42" t="s">
        <v>58</v>
      </c>
      <c r="B48" s="117">
        <v>184000</v>
      </c>
      <c r="C48" s="120" t="s">
        <v>12</v>
      </c>
      <c r="D48" s="120">
        <v>1</v>
      </c>
      <c r="E48" s="10"/>
      <c r="F48" s="10"/>
      <c r="G48" s="10"/>
      <c r="H48" s="10"/>
      <c r="I48" s="10"/>
      <c r="J48" s="10"/>
      <c r="K48" s="10"/>
      <c r="L48" s="10"/>
    </row>
    <row r="49" spans="1:12" ht="20.100000000000001" customHeight="1" thickBot="1" x14ac:dyDescent="0.25">
      <c r="A49" s="46" t="s">
        <v>59</v>
      </c>
      <c r="B49" s="126">
        <v>0</v>
      </c>
      <c r="C49" s="126" t="s">
        <v>12</v>
      </c>
      <c r="D49" s="126">
        <v>0</v>
      </c>
      <c r="E49" s="10"/>
      <c r="F49" s="10"/>
      <c r="G49" s="10"/>
      <c r="H49" s="10"/>
      <c r="I49" s="10"/>
      <c r="J49" s="10"/>
      <c r="K49" s="10"/>
      <c r="L49" s="10"/>
    </row>
    <row r="50" spans="1:12" ht="20.100000000000001" customHeight="1" thickTop="1" x14ac:dyDescent="0.2">
      <c r="A50" s="45" t="s">
        <v>60</v>
      </c>
      <c r="B50" s="116">
        <v>184000</v>
      </c>
      <c r="C50" s="132" t="s">
        <v>12</v>
      </c>
      <c r="D50" s="133">
        <v>1</v>
      </c>
      <c r="E50" s="10"/>
      <c r="F50" s="10"/>
      <c r="G50" s="10"/>
      <c r="H50" s="10"/>
      <c r="I50" s="10"/>
      <c r="J50" s="10"/>
      <c r="K50" s="10"/>
      <c r="L50" s="10"/>
    </row>
    <row r="51" spans="1:12" ht="20.100000000000001" customHeight="1" x14ac:dyDescent="0.2">
      <c r="A51" s="42" t="s">
        <v>61</v>
      </c>
      <c r="B51" s="117">
        <v>184000</v>
      </c>
      <c r="C51" s="120" t="s">
        <v>12</v>
      </c>
      <c r="D51" s="120">
        <v>1</v>
      </c>
      <c r="E51" s="10"/>
      <c r="F51" s="10"/>
      <c r="G51" s="10"/>
      <c r="H51" s="10"/>
      <c r="I51" s="10"/>
      <c r="J51" s="10"/>
      <c r="K51" s="10"/>
      <c r="L51" s="10"/>
    </row>
    <row r="52" spans="1:12" ht="20.100000000000001" customHeight="1" x14ac:dyDescent="0.2">
      <c r="A52" s="42" t="s">
        <v>62</v>
      </c>
      <c r="B52" s="117">
        <v>184000</v>
      </c>
      <c r="C52" s="120" t="s">
        <v>12</v>
      </c>
      <c r="D52" s="120">
        <v>1</v>
      </c>
      <c r="E52" s="10"/>
      <c r="F52" s="10"/>
      <c r="G52" s="10"/>
      <c r="H52" s="10"/>
      <c r="I52" s="10"/>
      <c r="J52" s="10"/>
      <c r="K52" s="10"/>
      <c r="L52" s="10"/>
    </row>
    <row r="53" spans="1:12" ht="20.100000000000001" customHeight="1" x14ac:dyDescent="0.2">
      <c r="A53" s="42" t="s">
        <v>63</v>
      </c>
      <c r="B53" s="117">
        <v>184000</v>
      </c>
      <c r="C53" s="121" t="s">
        <v>12</v>
      </c>
      <c r="D53" s="120">
        <v>1</v>
      </c>
      <c r="E53" s="10"/>
      <c r="F53" s="10"/>
      <c r="G53" s="10"/>
      <c r="H53" s="10"/>
      <c r="I53" s="10"/>
      <c r="J53" s="10"/>
      <c r="K53" s="10"/>
      <c r="L53" s="10"/>
    </row>
    <row r="54" spans="1:12" ht="20.100000000000001" customHeight="1" thickBot="1" x14ac:dyDescent="0.25">
      <c r="A54" s="42" t="s">
        <v>64</v>
      </c>
      <c r="B54" s="117">
        <v>184000</v>
      </c>
      <c r="C54" s="120" t="s">
        <v>12</v>
      </c>
      <c r="D54" s="120">
        <v>1</v>
      </c>
      <c r="E54" s="10"/>
      <c r="F54" s="10"/>
      <c r="G54" s="10"/>
      <c r="H54" s="10"/>
      <c r="I54" s="10"/>
      <c r="J54" s="10"/>
      <c r="K54" s="10"/>
      <c r="L54" s="10"/>
    </row>
    <row r="55" spans="1:12" ht="20.100000000000001" customHeight="1" thickBot="1" x14ac:dyDescent="0.25">
      <c r="A55" s="46" t="s">
        <v>65</v>
      </c>
      <c r="B55" s="126">
        <v>0</v>
      </c>
      <c r="C55" s="126" t="s">
        <v>12</v>
      </c>
      <c r="D55" s="126">
        <v>0</v>
      </c>
      <c r="E55" s="10"/>
      <c r="F55" s="10"/>
      <c r="G55" s="10"/>
      <c r="H55" s="10"/>
      <c r="I55" s="10"/>
      <c r="J55" s="10"/>
      <c r="K55" s="10"/>
      <c r="L55" s="10"/>
    </row>
    <row r="56" spans="1:12" ht="20.100000000000001" customHeight="1" thickTop="1" x14ac:dyDescent="0.2">
      <c r="A56" s="71" t="s">
        <v>66</v>
      </c>
      <c r="B56" s="116">
        <v>184000</v>
      </c>
      <c r="C56" s="132" t="s">
        <v>12</v>
      </c>
      <c r="D56" s="132">
        <v>1</v>
      </c>
      <c r="E56" s="10"/>
      <c r="F56" s="10"/>
      <c r="G56" s="10"/>
      <c r="H56" s="10"/>
      <c r="I56" s="10"/>
      <c r="J56" s="10"/>
      <c r="K56" s="10"/>
      <c r="L56" s="10"/>
    </row>
    <row r="57" spans="1:12" ht="20.100000000000001" customHeight="1" x14ac:dyDescent="0.2">
      <c r="A57" s="69" t="s">
        <v>67</v>
      </c>
      <c r="B57" s="117">
        <v>184000</v>
      </c>
      <c r="C57" s="121" t="s">
        <v>12</v>
      </c>
      <c r="D57" s="121">
        <v>1</v>
      </c>
      <c r="E57" s="10"/>
      <c r="F57" s="10"/>
      <c r="G57" s="10"/>
      <c r="H57" s="10"/>
      <c r="I57" s="10"/>
      <c r="J57" s="10"/>
      <c r="K57" s="10"/>
      <c r="L57" s="10"/>
    </row>
    <row r="58" spans="1:12" ht="20.100000000000001" customHeight="1" x14ac:dyDescent="0.2">
      <c r="A58" s="69" t="s">
        <v>68</v>
      </c>
      <c r="B58" s="117">
        <v>184000</v>
      </c>
      <c r="C58" s="121" t="s">
        <v>12</v>
      </c>
      <c r="D58" s="121">
        <v>1</v>
      </c>
      <c r="E58" s="10"/>
      <c r="F58" s="10"/>
      <c r="G58" s="10"/>
      <c r="H58" s="10"/>
      <c r="I58" s="10"/>
      <c r="J58" s="10"/>
      <c r="K58" s="10"/>
      <c r="L58" s="10"/>
    </row>
    <row r="59" spans="1:12" ht="20.100000000000001" customHeight="1" x14ac:dyDescent="0.2">
      <c r="A59" s="69" t="s">
        <v>69</v>
      </c>
      <c r="B59" s="117">
        <v>184000</v>
      </c>
      <c r="C59" s="121" t="s">
        <v>12</v>
      </c>
      <c r="D59" s="121">
        <v>1</v>
      </c>
      <c r="E59" s="10"/>
      <c r="F59" s="10"/>
      <c r="G59" s="10"/>
      <c r="H59" s="10"/>
      <c r="I59" s="10"/>
      <c r="J59" s="10"/>
      <c r="K59" s="10"/>
      <c r="L59" s="10"/>
    </row>
    <row r="60" spans="1:12" ht="20.100000000000001" customHeight="1" thickBot="1" x14ac:dyDescent="0.25">
      <c r="A60" s="69" t="s">
        <v>70</v>
      </c>
      <c r="B60" s="117">
        <v>184000</v>
      </c>
      <c r="C60" s="121" t="s">
        <v>12</v>
      </c>
      <c r="D60" s="121">
        <v>1</v>
      </c>
      <c r="E60" s="10"/>
      <c r="F60" s="10"/>
      <c r="G60" s="10"/>
      <c r="H60" s="10"/>
      <c r="I60" s="10"/>
      <c r="J60" s="10"/>
      <c r="K60" s="10"/>
      <c r="L60" s="10"/>
    </row>
    <row r="61" spans="1:12" ht="20.100000000000001" customHeight="1" thickBot="1" x14ac:dyDescent="0.25">
      <c r="A61" s="72" t="s">
        <v>71</v>
      </c>
      <c r="B61" s="126">
        <v>0</v>
      </c>
      <c r="C61" s="126" t="s">
        <v>12</v>
      </c>
      <c r="D61" s="126">
        <v>0</v>
      </c>
      <c r="E61" s="10"/>
      <c r="F61" s="10"/>
      <c r="G61" s="10"/>
      <c r="H61" s="10"/>
      <c r="I61" s="10"/>
      <c r="J61" s="10"/>
      <c r="K61" s="10"/>
      <c r="L61" s="10"/>
    </row>
    <row r="62" spans="1:12" ht="20.100000000000001" customHeight="1" thickTop="1" x14ac:dyDescent="0.2">
      <c r="A62" s="71" t="s">
        <v>72</v>
      </c>
      <c r="B62" s="116">
        <v>184000</v>
      </c>
      <c r="C62" s="123" t="s">
        <v>12</v>
      </c>
      <c r="D62" s="123">
        <v>1</v>
      </c>
      <c r="E62" s="10"/>
      <c r="F62" s="10"/>
      <c r="G62" s="10"/>
      <c r="H62" s="10"/>
      <c r="I62" s="10"/>
      <c r="J62" s="10"/>
      <c r="K62" s="10"/>
      <c r="L62" s="10"/>
    </row>
    <row r="63" spans="1:12" ht="20.100000000000001" customHeight="1" x14ac:dyDescent="0.2">
      <c r="A63" s="69" t="s">
        <v>73</v>
      </c>
      <c r="B63" s="117">
        <v>184000</v>
      </c>
      <c r="C63" s="121" t="s">
        <v>12</v>
      </c>
      <c r="D63" s="121">
        <v>1</v>
      </c>
      <c r="E63" s="10"/>
      <c r="F63" s="10"/>
      <c r="G63" s="10"/>
      <c r="H63" s="10"/>
      <c r="I63" s="10"/>
      <c r="J63" s="10"/>
      <c r="K63" s="10"/>
      <c r="L63" s="10"/>
    </row>
    <row r="64" spans="1:12" ht="20.100000000000001" customHeight="1" x14ac:dyDescent="0.2">
      <c r="A64" s="69" t="s">
        <v>74</v>
      </c>
      <c r="B64" s="117">
        <v>184000</v>
      </c>
      <c r="C64" s="121" t="s">
        <v>12</v>
      </c>
      <c r="D64" s="121">
        <v>1</v>
      </c>
      <c r="E64" s="10"/>
      <c r="F64" s="10"/>
      <c r="G64" s="10"/>
      <c r="H64" s="10"/>
      <c r="I64" s="10"/>
      <c r="J64" s="10"/>
      <c r="K64" s="10"/>
      <c r="L64" s="10"/>
    </row>
    <row r="65" spans="1:12" ht="20.100000000000001" customHeight="1" x14ac:dyDescent="0.2">
      <c r="A65" s="69" t="s">
        <v>75</v>
      </c>
      <c r="B65" s="117">
        <v>184000</v>
      </c>
      <c r="C65" s="121" t="s">
        <v>12</v>
      </c>
      <c r="D65" s="121">
        <v>1</v>
      </c>
      <c r="E65" s="10"/>
      <c r="F65" s="10"/>
      <c r="G65" s="10"/>
      <c r="H65" s="10"/>
      <c r="I65" s="10"/>
      <c r="J65" s="10"/>
      <c r="K65" s="10"/>
      <c r="L65" s="10"/>
    </row>
    <row r="66" spans="1:12" ht="20.100000000000001" customHeight="1" thickBot="1" x14ac:dyDescent="0.25">
      <c r="A66" s="69" t="s">
        <v>76</v>
      </c>
      <c r="B66" s="117">
        <v>184000</v>
      </c>
      <c r="C66" s="125" t="s">
        <v>12</v>
      </c>
      <c r="D66" s="121">
        <v>1</v>
      </c>
      <c r="E66" s="10"/>
      <c r="F66" s="10"/>
      <c r="G66" s="10"/>
      <c r="H66" s="10"/>
      <c r="I66" s="10"/>
      <c r="J66" s="10"/>
      <c r="K66" s="10"/>
      <c r="L66" s="10"/>
    </row>
    <row r="67" spans="1:12" ht="20.100000000000001" customHeight="1" thickBot="1" x14ac:dyDescent="0.25">
      <c r="A67" s="73" t="s">
        <v>77</v>
      </c>
      <c r="B67" s="130">
        <v>0</v>
      </c>
      <c r="C67" s="130" t="s">
        <v>12</v>
      </c>
      <c r="D67" s="130">
        <v>0</v>
      </c>
      <c r="E67" s="10"/>
      <c r="F67" s="10"/>
      <c r="G67" s="10"/>
      <c r="H67" s="10"/>
      <c r="I67" s="10"/>
      <c r="J67" s="10"/>
      <c r="K67" s="10"/>
      <c r="L67" s="10"/>
    </row>
    <row r="68" spans="1:12" ht="20.100000000000001" customHeight="1" thickTop="1" x14ac:dyDescent="0.2">
      <c r="A68" s="10"/>
      <c r="B68" s="10"/>
      <c r="C68" s="10"/>
      <c r="D68" s="10"/>
      <c r="E68" s="10"/>
      <c r="F68" s="10"/>
      <c r="G68" s="10"/>
      <c r="H68" s="10"/>
      <c r="I68" s="10"/>
      <c r="J68" s="10"/>
      <c r="K68" s="10"/>
      <c r="L68" s="10"/>
    </row>
    <row r="69" spans="1:12" ht="20.100000000000001" customHeight="1" x14ac:dyDescent="0.2">
      <c r="A69" s="10"/>
      <c r="B69" s="10"/>
      <c r="C69" s="10"/>
      <c r="D69" s="10"/>
      <c r="E69" s="10"/>
      <c r="F69" s="10"/>
      <c r="G69" s="10"/>
      <c r="H69" s="10"/>
      <c r="I69" s="10"/>
      <c r="J69" s="10"/>
      <c r="K69" s="10"/>
      <c r="L69" s="10"/>
    </row>
    <row r="70" spans="1:12" ht="20.100000000000001" customHeight="1" x14ac:dyDescent="0.2">
      <c r="A70" s="10"/>
      <c r="B70" s="10"/>
      <c r="C70" s="10"/>
      <c r="D70" s="10"/>
      <c r="E70" s="10"/>
      <c r="F70" s="10"/>
      <c r="G70" s="10"/>
      <c r="H70" s="10"/>
      <c r="I70" s="10"/>
      <c r="J70" s="10"/>
      <c r="K70" s="10"/>
      <c r="L70" s="10"/>
    </row>
    <row r="71" spans="1:12" ht="20.100000000000001" customHeight="1" x14ac:dyDescent="0.2">
      <c r="A71" s="10"/>
      <c r="B71" s="10"/>
      <c r="C71" s="10"/>
      <c r="D71" s="10"/>
      <c r="E71" s="10"/>
      <c r="F71" s="10"/>
      <c r="G71" s="10"/>
      <c r="H71" s="10"/>
      <c r="I71" s="10"/>
      <c r="J71" s="10"/>
      <c r="K71" s="10"/>
      <c r="L71" s="10"/>
    </row>
    <row r="72" spans="1:12" ht="20.100000000000001" customHeight="1" x14ac:dyDescent="0.2">
      <c r="A72" s="10"/>
      <c r="B72" s="10"/>
      <c r="C72" s="10"/>
      <c r="D72" s="10"/>
      <c r="E72" s="10"/>
      <c r="F72" s="10"/>
      <c r="G72" s="10"/>
      <c r="H72" s="10"/>
      <c r="I72" s="10"/>
      <c r="J72" s="10"/>
      <c r="K72" s="10"/>
      <c r="L72" s="10"/>
    </row>
    <row r="73" spans="1:12" ht="20.100000000000001" customHeight="1" x14ac:dyDescent="0.2">
      <c r="A73" s="10"/>
      <c r="B73" s="10"/>
      <c r="C73" s="10"/>
      <c r="D73" s="10"/>
      <c r="E73" s="10"/>
      <c r="F73" s="10"/>
      <c r="G73" s="10"/>
      <c r="H73" s="10"/>
      <c r="I73" s="10"/>
      <c r="J73" s="10"/>
      <c r="K73" s="10"/>
      <c r="L73" s="10"/>
    </row>
    <row r="74" spans="1:12" ht="20.100000000000001" customHeight="1" x14ac:dyDescent="0.2">
      <c r="A74" s="10"/>
      <c r="B74" s="10"/>
      <c r="C74" s="10"/>
      <c r="D74" s="10"/>
      <c r="E74" s="10"/>
      <c r="F74" s="10"/>
      <c r="G74" s="10"/>
      <c r="H74" s="10"/>
      <c r="I74" s="10"/>
      <c r="J74" s="10"/>
      <c r="K74" s="10"/>
      <c r="L74" s="10"/>
    </row>
    <row r="75" spans="1:12" ht="20.100000000000001" customHeight="1" x14ac:dyDescent="0.2">
      <c r="A75" s="10"/>
      <c r="B75" s="10"/>
      <c r="C75" s="10"/>
      <c r="D75" s="10"/>
      <c r="E75" s="10"/>
      <c r="F75" s="10"/>
      <c r="G75" s="10"/>
      <c r="H75" s="10"/>
      <c r="I75" s="10"/>
      <c r="J75" s="10"/>
      <c r="K75" s="10"/>
      <c r="L75" s="10"/>
    </row>
    <row r="76" spans="1:12" ht="20.100000000000001" customHeight="1" x14ac:dyDescent="0.2">
      <c r="A76" s="10"/>
      <c r="B76" s="10"/>
      <c r="C76" s="10"/>
      <c r="D76" s="10"/>
      <c r="E76" s="10"/>
      <c r="F76" s="10"/>
      <c r="G76" s="10"/>
      <c r="H76" s="10"/>
      <c r="I76" s="10"/>
      <c r="J76" s="10"/>
      <c r="K76" s="10"/>
      <c r="L76" s="10"/>
    </row>
    <row r="77" spans="1:12" ht="20.100000000000001" customHeight="1" x14ac:dyDescent="0.2">
      <c r="A77" s="10"/>
      <c r="B77" s="10"/>
      <c r="C77" s="10"/>
      <c r="D77" s="10"/>
      <c r="E77" s="10"/>
      <c r="F77" s="10"/>
      <c r="G77" s="10"/>
      <c r="H77" s="10"/>
      <c r="I77" s="10"/>
      <c r="J77" s="10"/>
      <c r="K77" s="10"/>
      <c r="L77" s="10"/>
    </row>
    <row r="78" spans="1:12" ht="20.100000000000001" customHeight="1" x14ac:dyDescent="0.2">
      <c r="A78" s="10"/>
      <c r="B78" s="10"/>
      <c r="C78" s="10"/>
      <c r="D78" s="10"/>
      <c r="E78" s="10"/>
      <c r="F78" s="10"/>
      <c r="G78" s="10"/>
      <c r="H78" s="10"/>
      <c r="I78" s="10"/>
      <c r="J78" s="10"/>
      <c r="K78" s="10"/>
      <c r="L78" s="10"/>
    </row>
    <row r="79" spans="1:12" ht="20.100000000000001" customHeight="1" x14ac:dyDescent="0.2">
      <c r="A79" s="10"/>
      <c r="B79" s="10"/>
      <c r="C79" s="10"/>
      <c r="D79" s="10"/>
      <c r="E79" s="10"/>
      <c r="F79" s="10"/>
      <c r="G79" s="10"/>
      <c r="H79" s="10"/>
      <c r="I79" s="10"/>
      <c r="J79" s="10"/>
      <c r="K79" s="10"/>
      <c r="L79" s="10"/>
    </row>
    <row r="80" spans="1:12" ht="20.100000000000001" customHeight="1" x14ac:dyDescent="0.2">
      <c r="A80" s="10"/>
      <c r="B80" s="10"/>
      <c r="C80" s="10"/>
      <c r="D80" s="10"/>
      <c r="E80" s="10"/>
      <c r="F80" s="10"/>
      <c r="G80" s="10"/>
      <c r="H80" s="10"/>
      <c r="I80" s="10"/>
      <c r="J80" s="10"/>
      <c r="K80" s="10"/>
      <c r="L80" s="10"/>
    </row>
    <row r="81" spans="1:12" ht="20.100000000000001" customHeight="1" x14ac:dyDescent="0.2">
      <c r="A81" s="10"/>
      <c r="B81" s="10"/>
      <c r="C81" s="10"/>
      <c r="D81" s="10"/>
      <c r="E81" s="10"/>
      <c r="F81" s="10"/>
      <c r="G81" s="10"/>
      <c r="H81" s="10"/>
      <c r="I81" s="10"/>
      <c r="J81" s="10"/>
      <c r="K81" s="10"/>
      <c r="L81" s="10"/>
    </row>
    <row r="82" spans="1:12" ht="20.100000000000001" customHeight="1" x14ac:dyDescent="0.2">
      <c r="A82" s="10"/>
      <c r="B82" s="10"/>
      <c r="C82" s="10"/>
      <c r="D82" s="10"/>
      <c r="E82" s="10"/>
      <c r="F82" s="10"/>
      <c r="G82" s="10"/>
      <c r="H82" s="10"/>
      <c r="I82" s="10"/>
      <c r="J82" s="10"/>
      <c r="K82" s="10"/>
      <c r="L82" s="10"/>
    </row>
    <row r="83" spans="1:12" ht="20.100000000000001" customHeight="1" x14ac:dyDescent="0.2">
      <c r="A83" s="10"/>
      <c r="B83" s="10"/>
      <c r="C83" s="10"/>
      <c r="D83" s="10"/>
      <c r="E83" s="10"/>
      <c r="F83" s="10"/>
      <c r="G83" s="10"/>
      <c r="H83" s="10"/>
      <c r="I83" s="10"/>
      <c r="J83" s="10"/>
      <c r="K83" s="10"/>
      <c r="L83" s="10"/>
    </row>
    <row r="84" spans="1:12" ht="20.100000000000001" customHeight="1" x14ac:dyDescent="0.2">
      <c r="A84" s="10"/>
      <c r="B84" s="10"/>
      <c r="C84" s="10"/>
      <c r="D84" s="10"/>
      <c r="E84" s="10"/>
      <c r="F84" s="10"/>
      <c r="G84" s="10"/>
      <c r="H84" s="10"/>
      <c r="I84" s="10"/>
      <c r="J84" s="10"/>
      <c r="K84" s="10"/>
      <c r="L84" s="10"/>
    </row>
    <row r="85" spans="1:12" ht="20.100000000000001" customHeight="1" x14ac:dyDescent="0.2">
      <c r="A85" s="10"/>
      <c r="B85" s="10"/>
      <c r="C85" s="10"/>
      <c r="D85" s="10"/>
      <c r="E85" s="10"/>
      <c r="F85" s="10"/>
      <c r="G85" s="10"/>
      <c r="H85" s="10"/>
      <c r="I85" s="10"/>
      <c r="J85" s="10"/>
      <c r="K85" s="10"/>
      <c r="L85" s="10"/>
    </row>
    <row r="86" spans="1:12" ht="20.100000000000001" customHeight="1" x14ac:dyDescent="0.2">
      <c r="A86" s="10"/>
      <c r="B86" s="10"/>
      <c r="C86" s="10"/>
      <c r="D86" s="10"/>
      <c r="E86" s="10"/>
      <c r="F86" s="10"/>
      <c r="G86" s="10"/>
      <c r="H86" s="10"/>
      <c r="I86" s="10"/>
      <c r="J86" s="10"/>
      <c r="K86" s="10"/>
      <c r="L86" s="10"/>
    </row>
    <row r="87" spans="1:12" ht="20.100000000000001" customHeight="1" x14ac:dyDescent="0.2">
      <c r="A87" s="10"/>
      <c r="B87" s="10"/>
      <c r="C87" s="10"/>
      <c r="D87" s="10"/>
      <c r="E87" s="10"/>
      <c r="F87" s="10"/>
      <c r="G87" s="10"/>
      <c r="H87" s="10"/>
      <c r="I87" s="10"/>
      <c r="J87" s="10"/>
      <c r="K87" s="10"/>
      <c r="L87" s="10"/>
    </row>
    <row r="88" spans="1:12" ht="20.100000000000001" customHeight="1" x14ac:dyDescent="0.2">
      <c r="A88" s="10"/>
      <c r="B88" s="10"/>
      <c r="C88" s="10"/>
      <c r="D88" s="10"/>
      <c r="E88" s="10"/>
      <c r="F88" s="10"/>
      <c r="G88" s="10"/>
      <c r="H88" s="10"/>
      <c r="I88" s="10"/>
      <c r="J88" s="10"/>
      <c r="K88" s="10"/>
      <c r="L88" s="10"/>
    </row>
    <row r="89" spans="1:12" ht="20.100000000000001" customHeight="1" x14ac:dyDescent="0.2">
      <c r="A89" s="10"/>
      <c r="B89" s="10"/>
      <c r="C89" s="10"/>
      <c r="D89" s="10"/>
      <c r="E89" s="10"/>
      <c r="F89" s="10"/>
      <c r="G89" s="10"/>
      <c r="H89" s="10"/>
      <c r="I89" s="10"/>
      <c r="J89" s="10"/>
      <c r="K89" s="10"/>
      <c r="L89" s="10"/>
    </row>
    <row r="90" spans="1:12" ht="20.100000000000001" customHeight="1" x14ac:dyDescent="0.2">
      <c r="A90" s="10"/>
      <c r="B90" s="10"/>
      <c r="C90" s="10"/>
      <c r="D90" s="10"/>
      <c r="E90" s="10"/>
      <c r="F90" s="10"/>
      <c r="G90" s="10"/>
      <c r="H90" s="10"/>
      <c r="I90" s="10"/>
      <c r="J90" s="10"/>
      <c r="K90" s="10"/>
      <c r="L90" s="10"/>
    </row>
    <row r="91" spans="1:12" ht="20.100000000000001" customHeight="1" x14ac:dyDescent="0.2">
      <c r="A91" s="10"/>
      <c r="B91" s="10"/>
      <c r="C91" s="10"/>
      <c r="D91" s="10"/>
      <c r="E91" s="10"/>
      <c r="F91" s="10"/>
      <c r="G91" s="10"/>
      <c r="H91" s="10"/>
      <c r="I91" s="10"/>
      <c r="J91" s="10"/>
      <c r="K91" s="10"/>
      <c r="L91" s="10"/>
    </row>
    <row r="92" spans="1:12" ht="20.100000000000001" customHeight="1" x14ac:dyDescent="0.2">
      <c r="A92" s="10"/>
      <c r="B92" s="10"/>
      <c r="C92" s="10"/>
      <c r="D92" s="10"/>
      <c r="E92" s="10"/>
      <c r="F92" s="10"/>
      <c r="G92" s="10"/>
      <c r="H92" s="10"/>
      <c r="I92" s="10"/>
      <c r="J92" s="10"/>
      <c r="K92" s="10"/>
      <c r="L92" s="10"/>
    </row>
    <row r="93" spans="1:12" ht="20.100000000000001" customHeight="1" x14ac:dyDescent="0.2">
      <c r="A93" s="10"/>
      <c r="B93" s="10"/>
      <c r="C93" s="10"/>
      <c r="D93" s="10"/>
      <c r="E93" s="10"/>
      <c r="F93" s="10"/>
      <c r="G93" s="10"/>
      <c r="H93" s="10"/>
      <c r="I93" s="10"/>
      <c r="J93" s="10"/>
      <c r="K93" s="10"/>
      <c r="L93" s="10"/>
    </row>
    <row r="94" spans="1:12" ht="20.100000000000001" customHeight="1" x14ac:dyDescent="0.2">
      <c r="A94" s="10"/>
      <c r="B94" s="10"/>
      <c r="C94" s="10"/>
      <c r="D94" s="10"/>
      <c r="E94" s="10"/>
      <c r="F94" s="10"/>
      <c r="G94" s="10"/>
      <c r="H94" s="10"/>
      <c r="I94" s="10"/>
      <c r="J94" s="10"/>
      <c r="K94" s="10"/>
      <c r="L94" s="10"/>
    </row>
    <row r="95" spans="1:12" ht="20.100000000000001" customHeight="1" x14ac:dyDescent="0.2">
      <c r="A95" s="10"/>
      <c r="B95" s="10"/>
      <c r="C95" s="10"/>
      <c r="D95" s="10"/>
      <c r="E95" s="10"/>
      <c r="F95" s="10"/>
      <c r="G95" s="10"/>
      <c r="H95" s="10"/>
      <c r="I95" s="10"/>
      <c r="J95" s="10"/>
      <c r="K95" s="10"/>
      <c r="L95" s="10"/>
    </row>
    <row r="96" spans="1:12" ht="20.100000000000001" customHeight="1" x14ac:dyDescent="0.2">
      <c r="A96" s="10"/>
      <c r="B96" s="10"/>
      <c r="C96" s="10"/>
      <c r="D96" s="10"/>
      <c r="E96" s="10"/>
      <c r="F96" s="10"/>
      <c r="G96" s="10"/>
      <c r="H96" s="10"/>
      <c r="I96" s="10"/>
      <c r="J96" s="10"/>
      <c r="K96" s="10"/>
      <c r="L96" s="10"/>
    </row>
    <row r="97" spans="1:12" ht="20.100000000000001" customHeight="1" x14ac:dyDescent="0.2">
      <c r="A97" s="10"/>
      <c r="B97" s="10"/>
      <c r="C97" s="10"/>
      <c r="D97" s="10"/>
      <c r="E97" s="10"/>
      <c r="F97" s="10"/>
      <c r="G97" s="10"/>
      <c r="H97" s="10"/>
      <c r="I97" s="10"/>
      <c r="J97" s="10"/>
      <c r="K97" s="10"/>
      <c r="L97" s="10"/>
    </row>
    <row r="98" spans="1:12" ht="20.100000000000001" customHeight="1" x14ac:dyDescent="0.2">
      <c r="A98" s="10"/>
      <c r="B98" s="10"/>
      <c r="C98" s="10"/>
      <c r="D98" s="10"/>
      <c r="E98" s="10"/>
      <c r="F98" s="10"/>
      <c r="G98" s="10"/>
      <c r="H98" s="10"/>
      <c r="I98" s="10"/>
      <c r="J98" s="10"/>
      <c r="K98" s="10"/>
      <c r="L98" s="10"/>
    </row>
    <row r="99" spans="1:12" ht="20.100000000000001" customHeight="1" x14ac:dyDescent="0.2">
      <c r="A99" s="10"/>
      <c r="B99" s="10"/>
      <c r="C99" s="10"/>
      <c r="D99" s="10"/>
      <c r="E99" s="10"/>
      <c r="F99" s="10"/>
      <c r="G99" s="10"/>
      <c r="H99" s="10"/>
      <c r="I99" s="10"/>
      <c r="J99" s="10"/>
      <c r="K99" s="10"/>
      <c r="L99" s="10"/>
    </row>
    <row r="100" spans="1:12" ht="20.100000000000001" customHeight="1" x14ac:dyDescent="0.2">
      <c r="A100" s="10"/>
      <c r="B100" s="10"/>
      <c r="C100" s="10"/>
      <c r="D100" s="10"/>
      <c r="E100" s="10"/>
      <c r="F100" s="10"/>
      <c r="G100" s="10"/>
      <c r="H100" s="10"/>
      <c r="I100" s="10"/>
      <c r="J100" s="10"/>
      <c r="K100" s="10"/>
      <c r="L100" s="10"/>
    </row>
    <row r="101" spans="1:12" ht="20.100000000000001" customHeight="1" x14ac:dyDescent="0.2">
      <c r="A101" s="10"/>
      <c r="B101" s="10"/>
      <c r="C101" s="10"/>
      <c r="D101" s="10"/>
      <c r="E101" s="10"/>
      <c r="F101" s="10"/>
      <c r="G101" s="10"/>
      <c r="H101" s="10"/>
      <c r="I101" s="10"/>
      <c r="J101" s="10"/>
      <c r="K101" s="10"/>
      <c r="L101" s="10"/>
    </row>
    <row r="102" spans="1:12" ht="20.100000000000001" customHeight="1" x14ac:dyDescent="0.2">
      <c r="A102" s="10"/>
      <c r="B102" s="10"/>
      <c r="C102" s="10"/>
      <c r="D102" s="10"/>
      <c r="E102" s="10"/>
      <c r="F102" s="10"/>
      <c r="G102" s="10"/>
      <c r="H102" s="10"/>
      <c r="I102" s="10"/>
      <c r="J102" s="10"/>
      <c r="K102" s="10"/>
      <c r="L102" s="10"/>
    </row>
    <row r="103" spans="1:12" ht="20.100000000000001" customHeight="1" x14ac:dyDescent="0.2">
      <c r="A103" s="10"/>
      <c r="B103" s="10"/>
      <c r="C103" s="10"/>
      <c r="D103" s="10"/>
      <c r="E103" s="10"/>
      <c r="F103" s="10"/>
      <c r="G103" s="10"/>
      <c r="H103" s="10"/>
      <c r="I103" s="10"/>
      <c r="J103" s="10"/>
      <c r="K103" s="10"/>
      <c r="L103" s="10"/>
    </row>
    <row r="104" spans="1:12" ht="20.100000000000001" customHeight="1" x14ac:dyDescent="0.2">
      <c r="A104" s="10"/>
      <c r="B104" s="10"/>
      <c r="C104" s="10"/>
      <c r="D104" s="10"/>
      <c r="E104" s="10"/>
      <c r="F104" s="10"/>
      <c r="G104" s="10"/>
      <c r="H104" s="10"/>
      <c r="I104" s="10"/>
      <c r="J104" s="10"/>
      <c r="K104" s="10"/>
      <c r="L104" s="10"/>
    </row>
    <row r="105" spans="1:12" ht="20.100000000000001" customHeight="1" x14ac:dyDescent="0.2">
      <c r="A105" s="10"/>
      <c r="B105" s="10"/>
      <c r="C105" s="10"/>
      <c r="D105" s="10"/>
      <c r="E105" s="10"/>
      <c r="F105" s="10"/>
      <c r="G105" s="10"/>
      <c r="H105" s="10"/>
      <c r="I105" s="10"/>
      <c r="J105" s="10"/>
      <c r="K105" s="10"/>
      <c r="L105" s="10"/>
    </row>
    <row r="106" spans="1:12" ht="20.100000000000001" customHeight="1" x14ac:dyDescent="0.2">
      <c r="A106" s="10"/>
      <c r="B106" s="10"/>
      <c r="C106" s="10"/>
      <c r="D106" s="10"/>
      <c r="E106" s="10"/>
      <c r="F106" s="10"/>
      <c r="G106" s="10"/>
      <c r="H106" s="10"/>
      <c r="I106" s="10"/>
      <c r="J106" s="10"/>
      <c r="K106" s="10"/>
      <c r="L106" s="10"/>
    </row>
    <row r="107" spans="1:12" ht="20.100000000000001" customHeight="1" x14ac:dyDescent="0.2">
      <c r="A107" s="10"/>
      <c r="B107" s="10"/>
      <c r="C107" s="10"/>
      <c r="D107" s="10"/>
      <c r="E107" s="10"/>
      <c r="F107" s="10"/>
      <c r="G107" s="10"/>
      <c r="H107" s="10"/>
      <c r="I107" s="10"/>
      <c r="J107" s="10"/>
      <c r="K107" s="10"/>
      <c r="L107" s="10"/>
    </row>
    <row r="108" spans="1:12" ht="20.100000000000001" customHeight="1" x14ac:dyDescent="0.2">
      <c r="A108" s="10"/>
      <c r="B108" s="10"/>
      <c r="C108" s="10"/>
      <c r="D108" s="10"/>
      <c r="E108" s="10"/>
      <c r="F108" s="10"/>
      <c r="G108" s="10"/>
      <c r="H108" s="10"/>
      <c r="I108" s="10"/>
      <c r="J108" s="10"/>
      <c r="K108" s="10"/>
      <c r="L108" s="10"/>
    </row>
    <row r="109" spans="1:12" ht="20.100000000000001" customHeight="1" x14ac:dyDescent="0.2">
      <c r="A109" s="10"/>
      <c r="B109" s="10"/>
      <c r="C109" s="10"/>
      <c r="D109" s="10"/>
      <c r="E109" s="10"/>
      <c r="F109" s="10"/>
      <c r="G109" s="10"/>
      <c r="H109" s="10"/>
      <c r="I109" s="10"/>
      <c r="J109" s="10"/>
      <c r="K109" s="10"/>
      <c r="L109" s="10"/>
    </row>
    <row r="110" spans="1:12" ht="20.100000000000001" customHeight="1" x14ac:dyDescent="0.2">
      <c r="A110" s="10"/>
      <c r="B110" s="10"/>
      <c r="C110" s="10"/>
      <c r="D110" s="10"/>
      <c r="E110" s="10"/>
      <c r="F110" s="10"/>
      <c r="G110" s="10"/>
      <c r="H110" s="10"/>
      <c r="I110" s="10"/>
      <c r="J110" s="10"/>
      <c r="K110" s="10"/>
      <c r="L110" s="10"/>
    </row>
    <row r="111" spans="1:12" ht="20.100000000000001" customHeight="1" x14ac:dyDescent="0.2">
      <c r="A111" s="10"/>
      <c r="B111" s="10"/>
      <c r="C111" s="10"/>
      <c r="D111" s="10"/>
      <c r="E111" s="10"/>
      <c r="F111" s="10"/>
      <c r="G111" s="10"/>
      <c r="H111" s="10"/>
      <c r="I111" s="10"/>
      <c r="J111" s="10"/>
      <c r="K111" s="10"/>
      <c r="L111" s="10"/>
    </row>
    <row r="112" spans="1:12" ht="20.100000000000001" customHeight="1" x14ac:dyDescent="0.2">
      <c r="A112" s="10"/>
      <c r="B112" s="10"/>
      <c r="C112" s="10"/>
      <c r="D112" s="10"/>
      <c r="E112" s="10"/>
      <c r="F112" s="10"/>
      <c r="G112" s="10"/>
      <c r="H112" s="10"/>
      <c r="I112" s="10"/>
      <c r="J112" s="10"/>
      <c r="K112" s="10"/>
      <c r="L112" s="10"/>
    </row>
    <row r="113" spans="1:12" ht="20.100000000000001" customHeight="1" x14ac:dyDescent="0.2">
      <c r="A113" s="10"/>
      <c r="B113" s="10"/>
      <c r="C113" s="10"/>
      <c r="D113" s="10"/>
      <c r="E113" s="10"/>
      <c r="F113" s="10"/>
      <c r="G113" s="10"/>
      <c r="H113" s="10"/>
      <c r="I113" s="10"/>
      <c r="J113" s="10"/>
      <c r="K113" s="10"/>
      <c r="L113" s="10"/>
    </row>
    <row r="114" spans="1:12" ht="20.100000000000001" customHeight="1" x14ac:dyDescent="0.2">
      <c r="A114" s="10"/>
      <c r="B114" s="10"/>
      <c r="C114" s="10"/>
      <c r="D114" s="10"/>
      <c r="E114" s="10"/>
      <c r="F114" s="10"/>
      <c r="G114" s="10"/>
      <c r="H114" s="10"/>
      <c r="I114" s="10"/>
      <c r="J114" s="10"/>
      <c r="K114" s="10"/>
      <c r="L114" s="10"/>
    </row>
    <row r="115" spans="1:12" ht="20.100000000000001" customHeight="1" x14ac:dyDescent="0.2">
      <c r="A115" s="10"/>
      <c r="B115" s="10"/>
      <c r="C115" s="10"/>
      <c r="D115" s="10"/>
      <c r="E115" s="10"/>
      <c r="F115" s="10"/>
      <c r="G115" s="10"/>
      <c r="H115" s="10"/>
      <c r="I115" s="10"/>
      <c r="J115" s="10"/>
      <c r="K115" s="10"/>
      <c r="L115" s="10"/>
    </row>
    <row r="116" spans="1:12" ht="20.100000000000001" customHeight="1" x14ac:dyDescent="0.2">
      <c r="A116" s="10"/>
      <c r="B116" s="10"/>
      <c r="C116" s="10"/>
      <c r="D116" s="10"/>
      <c r="E116" s="10"/>
      <c r="F116" s="10"/>
      <c r="G116" s="10"/>
      <c r="H116" s="10"/>
      <c r="I116" s="10"/>
      <c r="J116" s="10"/>
      <c r="K116" s="10"/>
      <c r="L116" s="10"/>
    </row>
    <row r="117" spans="1:12" ht="20.100000000000001" customHeight="1" x14ac:dyDescent="0.2">
      <c r="A117" s="10"/>
      <c r="B117" s="10"/>
      <c r="C117" s="10"/>
      <c r="D117" s="10"/>
      <c r="E117" s="10"/>
      <c r="F117" s="10"/>
      <c r="G117" s="10"/>
      <c r="H117" s="10"/>
      <c r="I117" s="10"/>
      <c r="J117" s="10"/>
      <c r="K117" s="10"/>
      <c r="L117" s="10"/>
    </row>
    <row r="118" spans="1:12" ht="20.100000000000001" customHeight="1" x14ac:dyDescent="0.2">
      <c r="A118" s="10"/>
      <c r="B118" s="10"/>
      <c r="C118" s="10"/>
      <c r="D118" s="10"/>
      <c r="E118" s="10"/>
      <c r="F118" s="10"/>
      <c r="G118" s="10"/>
      <c r="H118" s="10"/>
      <c r="I118" s="10"/>
      <c r="J118" s="10"/>
      <c r="K118" s="10"/>
      <c r="L118" s="10"/>
    </row>
    <row r="119" spans="1:12" ht="20.100000000000001" customHeight="1" x14ac:dyDescent="0.2">
      <c r="A119" s="10"/>
      <c r="B119" s="10"/>
      <c r="C119" s="10"/>
      <c r="D119" s="10"/>
      <c r="E119" s="10"/>
      <c r="F119" s="10"/>
      <c r="G119" s="10"/>
      <c r="H119" s="10"/>
      <c r="I119" s="10"/>
      <c r="J119" s="10"/>
      <c r="K119" s="10"/>
      <c r="L119" s="10"/>
    </row>
    <row r="120" spans="1:12" ht="20.100000000000001" customHeight="1" x14ac:dyDescent="0.2">
      <c r="A120" s="10"/>
      <c r="B120" s="10"/>
      <c r="C120" s="10"/>
      <c r="D120" s="10"/>
      <c r="E120" s="10"/>
      <c r="F120" s="10"/>
      <c r="G120" s="10"/>
      <c r="H120" s="10"/>
      <c r="I120" s="10"/>
      <c r="J120" s="10"/>
      <c r="K120" s="10"/>
      <c r="L120" s="10"/>
    </row>
    <row r="121" spans="1:12" ht="20.100000000000001" customHeight="1" x14ac:dyDescent="0.2">
      <c r="A121" s="10"/>
      <c r="B121" s="10"/>
      <c r="C121" s="10"/>
      <c r="D121" s="10"/>
      <c r="E121" s="10"/>
      <c r="F121" s="10"/>
      <c r="G121" s="10"/>
      <c r="H121" s="10"/>
      <c r="I121" s="10"/>
      <c r="J121" s="10"/>
      <c r="K121" s="10"/>
      <c r="L121" s="10"/>
    </row>
    <row r="122" spans="1:12" ht="20.100000000000001" customHeight="1" x14ac:dyDescent="0.2">
      <c r="A122" s="10"/>
      <c r="B122" s="10"/>
      <c r="C122" s="10"/>
      <c r="D122" s="10"/>
      <c r="E122" s="10"/>
      <c r="F122" s="10"/>
      <c r="G122" s="10"/>
      <c r="H122" s="10"/>
      <c r="I122" s="10"/>
      <c r="J122" s="10"/>
      <c r="K122" s="10"/>
      <c r="L122" s="10"/>
    </row>
    <row r="123" spans="1:12" ht="20.100000000000001" customHeight="1" x14ac:dyDescent="0.2">
      <c r="A123" s="10"/>
      <c r="B123" s="10"/>
      <c r="C123" s="10"/>
      <c r="D123" s="10"/>
      <c r="E123" s="10"/>
      <c r="F123" s="10"/>
      <c r="G123" s="10"/>
      <c r="H123" s="10"/>
      <c r="I123" s="10"/>
      <c r="J123" s="10"/>
      <c r="K123" s="10"/>
      <c r="L123" s="10"/>
    </row>
    <row r="124" spans="1:12" ht="20.100000000000001" customHeight="1" x14ac:dyDescent="0.2">
      <c r="A124" s="10"/>
      <c r="B124" s="10"/>
      <c r="C124" s="10"/>
      <c r="D124" s="10"/>
      <c r="E124" s="10"/>
      <c r="F124" s="10"/>
      <c r="G124" s="10"/>
      <c r="H124" s="10"/>
      <c r="I124" s="10"/>
      <c r="J124" s="10"/>
      <c r="K124" s="10"/>
      <c r="L124" s="10"/>
    </row>
    <row r="125" spans="1:12" x14ac:dyDescent="0.2">
      <c r="A125" s="10"/>
      <c r="B125" s="10"/>
      <c r="C125" s="10"/>
      <c r="D125" s="10"/>
      <c r="E125" s="10"/>
      <c r="F125" s="10"/>
      <c r="G125" s="10"/>
      <c r="H125" s="10"/>
      <c r="I125" s="10"/>
      <c r="J125" s="10"/>
      <c r="K125" s="10"/>
      <c r="L125" s="10"/>
    </row>
    <row r="126" spans="1:12" x14ac:dyDescent="0.2">
      <c r="A126" s="10"/>
      <c r="B126" s="10"/>
      <c r="C126" s="10"/>
      <c r="D126" s="10"/>
      <c r="E126" s="10"/>
      <c r="F126" s="10"/>
      <c r="G126" s="10"/>
      <c r="H126" s="10"/>
      <c r="I126" s="10"/>
      <c r="J126" s="10"/>
      <c r="K126" s="10"/>
      <c r="L126" s="10"/>
    </row>
    <row r="127" spans="1:12" x14ac:dyDescent="0.2">
      <c r="A127" s="10"/>
      <c r="B127" s="10"/>
      <c r="C127" s="10"/>
      <c r="D127" s="10"/>
      <c r="E127" s="10"/>
      <c r="F127" s="10"/>
      <c r="G127" s="10"/>
      <c r="H127" s="10"/>
      <c r="I127" s="10"/>
      <c r="J127" s="10"/>
      <c r="K127" s="10"/>
      <c r="L127" s="10"/>
    </row>
    <row r="128" spans="1:12" x14ac:dyDescent="0.2">
      <c r="A128" s="10"/>
      <c r="B128" s="10"/>
      <c r="C128" s="10"/>
      <c r="D128" s="10"/>
      <c r="E128" s="10"/>
      <c r="F128" s="10"/>
      <c r="G128" s="10"/>
      <c r="H128" s="10"/>
      <c r="I128" s="10"/>
      <c r="J128" s="10"/>
      <c r="K128" s="10"/>
      <c r="L128" s="10"/>
    </row>
    <row r="129" spans="1:12" x14ac:dyDescent="0.2">
      <c r="A129" s="10"/>
      <c r="B129" s="10"/>
      <c r="C129" s="10"/>
      <c r="D129" s="10"/>
      <c r="E129" s="10"/>
      <c r="F129" s="10"/>
      <c r="G129" s="10"/>
      <c r="H129" s="10"/>
      <c r="I129" s="10"/>
      <c r="J129" s="10"/>
      <c r="K129" s="10"/>
      <c r="L129" s="10"/>
    </row>
    <row r="130" spans="1:12" x14ac:dyDescent="0.2">
      <c r="A130" s="10"/>
      <c r="B130" s="10"/>
      <c r="C130" s="10"/>
      <c r="D130" s="10"/>
      <c r="E130" s="10"/>
      <c r="F130" s="10"/>
      <c r="G130" s="10"/>
      <c r="H130" s="10"/>
      <c r="I130" s="10"/>
      <c r="J130" s="10"/>
      <c r="K130" s="10"/>
      <c r="L130" s="10"/>
    </row>
    <row r="131" spans="1:12" x14ac:dyDescent="0.2">
      <c r="A131" s="10"/>
      <c r="B131" s="10"/>
      <c r="C131" s="10"/>
      <c r="D131" s="10"/>
      <c r="E131" s="10"/>
      <c r="F131" s="10"/>
      <c r="G131" s="10"/>
      <c r="H131" s="10"/>
      <c r="I131" s="10"/>
      <c r="J131" s="10"/>
      <c r="K131" s="10"/>
      <c r="L131" s="10"/>
    </row>
    <row r="132" spans="1:12" x14ac:dyDescent="0.2">
      <c r="A132" s="10"/>
      <c r="B132" s="10"/>
      <c r="C132" s="10"/>
      <c r="D132" s="10"/>
      <c r="E132" s="10"/>
      <c r="F132" s="10"/>
      <c r="G132" s="10"/>
      <c r="H132" s="10"/>
      <c r="I132" s="10"/>
      <c r="J132" s="10"/>
      <c r="K132" s="10"/>
      <c r="L132" s="10"/>
    </row>
    <row r="133" spans="1:12" x14ac:dyDescent="0.2">
      <c r="A133" s="10"/>
      <c r="B133" s="10"/>
      <c r="C133" s="10"/>
      <c r="D133" s="10"/>
      <c r="E133" s="10"/>
      <c r="F133" s="10"/>
      <c r="G133" s="10"/>
      <c r="H133" s="10"/>
      <c r="I133" s="10"/>
      <c r="J133" s="10"/>
      <c r="K133" s="10"/>
      <c r="L133" s="10"/>
    </row>
    <row r="134" spans="1:12" x14ac:dyDescent="0.2">
      <c r="A134" s="10"/>
      <c r="B134" s="10"/>
      <c r="C134" s="10"/>
      <c r="D134" s="10"/>
      <c r="E134" s="10"/>
      <c r="F134" s="10"/>
      <c r="G134" s="10"/>
      <c r="H134" s="10"/>
      <c r="I134" s="10"/>
      <c r="J134" s="10"/>
      <c r="K134" s="10"/>
      <c r="L134" s="10"/>
    </row>
    <row r="135" spans="1:12" x14ac:dyDescent="0.2">
      <c r="A135" s="10"/>
      <c r="B135" s="10"/>
      <c r="C135" s="10"/>
      <c r="D135" s="10"/>
      <c r="E135" s="10"/>
      <c r="F135" s="10"/>
      <c r="G135" s="10"/>
      <c r="H135" s="10"/>
      <c r="I135" s="10"/>
      <c r="J135" s="10"/>
      <c r="K135" s="10"/>
      <c r="L135" s="10"/>
    </row>
    <row r="136" spans="1:12" x14ac:dyDescent="0.2">
      <c r="A136" s="10"/>
      <c r="B136" s="10"/>
      <c r="C136" s="10"/>
      <c r="D136" s="10"/>
      <c r="E136" s="10"/>
      <c r="F136" s="10"/>
      <c r="G136" s="10"/>
      <c r="H136" s="10"/>
      <c r="I136" s="10"/>
      <c r="J136" s="10"/>
      <c r="K136" s="10"/>
      <c r="L136" s="10"/>
    </row>
    <row r="137" spans="1:12" x14ac:dyDescent="0.2">
      <c r="A137" s="10"/>
      <c r="B137" s="10"/>
      <c r="C137" s="10"/>
      <c r="D137" s="10"/>
      <c r="E137" s="10"/>
      <c r="F137" s="10"/>
      <c r="G137" s="10"/>
      <c r="H137" s="10"/>
      <c r="I137" s="10"/>
      <c r="J137" s="10"/>
      <c r="K137" s="10"/>
      <c r="L137" s="10"/>
    </row>
    <row r="138" spans="1:12" x14ac:dyDescent="0.2">
      <c r="A138" s="10"/>
      <c r="B138" s="10"/>
      <c r="C138" s="10"/>
      <c r="D138" s="10"/>
      <c r="E138" s="10"/>
      <c r="F138" s="10"/>
      <c r="G138" s="10"/>
      <c r="H138" s="10"/>
      <c r="I138" s="10"/>
      <c r="J138" s="10"/>
      <c r="K138" s="10"/>
      <c r="L138" s="10"/>
    </row>
    <row r="139" spans="1:12" x14ac:dyDescent="0.2">
      <c r="A139" s="10"/>
      <c r="B139" s="10"/>
      <c r="C139" s="10"/>
      <c r="D139" s="10"/>
      <c r="E139" s="10"/>
      <c r="F139" s="10"/>
      <c r="G139" s="10"/>
      <c r="H139" s="10"/>
      <c r="I139" s="10"/>
      <c r="J139" s="10"/>
      <c r="K139" s="10"/>
      <c r="L139" s="10"/>
    </row>
    <row r="140" spans="1:12" x14ac:dyDescent="0.2">
      <c r="A140" s="10"/>
      <c r="B140" s="10"/>
      <c r="C140" s="10"/>
      <c r="D140" s="10"/>
      <c r="E140" s="10"/>
      <c r="F140" s="10"/>
      <c r="G140" s="10"/>
      <c r="H140" s="10"/>
      <c r="I140" s="10"/>
      <c r="J140" s="10"/>
      <c r="K140" s="10"/>
      <c r="L140" s="10"/>
    </row>
    <row r="141" spans="1:12" x14ac:dyDescent="0.2">
      <c r="A141" s="10"/>
      <c r="B141" s="10"/>
      <c r="C141" s="10"/>
      <c r="D141" s="10"/>
      <c r="E141" s="10"/>
      <c r="F141" s="10"/>
      <c r="G141" s="10"/>
      <c r="H141" s="10"/>
      <c r="I141" s="10"/>
      <c r="J141" s="10"/>
      <c r="K141" s="10"/>
      <c r="L141" s="10"/>
    </row>
    <row r="142" spans="1:12" x14ac:dyDescent="0.2">
      <c r="A142" s="10"/>
      <c r="B142" s="10"/>
      <c r="C142" s="10"/>
      <c r="D142" s="10"/>
      <c r="E142" s="10"/>
      <c r="F142" s="10"/>
      <c r="G142" s="10"/>
      <c r="H142" s="10"/>
      <c r="I142" s="10"/>
      <c r="J142" s="10"/>
      <c r="K142" s="10"/>
      <c r="L142" s="10"/>
    </row>
    <row r="143" spans="1:12" x14ac:dyDescent="0.2">
      <c r="A143" s="10"/>
      <c r="B143" s="10"/>
      <c r="C143" s="10"/>
      <c r="D143" s="10"/>
      <c r="E143" s="10"/>
      <c r="F143" s="10"/>
      <c r="G143" s="10"/>
      <c r="H143" s="10"/>
      <c r="I143" s="10"/>
      <c r="J143" s="10"/>
      <c r="K143" s="10"/>
      <c r="L143" s="10"/>
    </row>
    <row r="144" spans="1:12" x14ac:dyDescent="0.2">
      <c r="A144" s="10"/>
      <c r="B144" s="10"/>
      <c r="C144" s="10"/>
      <c r="D144" s="10"/>
      <c r="E144" s="10"/>
      <c r="F144" s="10"/>
      <c r="G144" s="10"/>
      <c r="H144" s="10"/>
      <c r="I144" s="10"/>
      <c r="J144" s="10"/>
      <c r="K144" s="10"/>
      <c r="L144" s="10"/>
    </row>
    <row r="145" spans="1:12" x14ac:dyDescent="0.2">
      <c r="A145" s="10"/>
      <c r="B145" s="10"/>
      <c r="C145" s="10"/>
      <c r="D145" s="10"/>
      <c r="E145" s="10"/>
      <c r="F145" s="10"/>
      <c r="G145" s="10"/>
      <c r="H145" s="10"/>
      <c r="I145" s="10"/>
      <c r="J145" s="10"/>
      <c r="K145" s="10"/>
      <c r="L145" s="10"/>
    </row>
    <row r="146" spans="1:12" x14ac:dyDescent="0.2">
      <c r="A146" s="10"/>
      <c r="B146" s="10"/>
      <c r="C146" s="10"/>
      <c r="D146" s="10"/>
      <c r="E146" s="10"/>
      <c r="F146" s="10"/>
      <c r="G146" s="10"/>
      <c r="H146" s="10"/>
      <c r="I146" s="10"/>
      <c r="J146" s="10"/>
      <c r="K146" s="10"/>
      <c r="L146" s="10"/>
    </row>
    <row r="147" spans="1:12" x14ac:dyDescent="0.2">
      <c r="A147" s="10"/>
      <c r="B147" s="10"/>
      <c r="C147" s="10"/>
      <c r="D147" s="10"/>
      <c r="E147" s="10"/>
      <c r="F147" s="10"/>
      <c r="G147" s="10"/>
      <c r="H147" s="10"/>
      <c r="I147" s="10"/>
      <c r="J147" s="10"/>
      <c r="K147" s="10"/>
      <c r="L147" s="10"/>
    </row>
    <row r="148" spans="1:12" x14ac:dyDescent="0.2">
      <c r="A148" s="10"/>
      <c r="B148" s="10"/>
      <c r="C148" s="10"/>
      <c r="D148" s="10"/>
      <c r="E148" s="10"/>
      <c r="F148" s="10"/>
      <c r="G148" s="10"/>
      <c r="H148" s="10"/>
      <c r="I148" s="10"/>
      <c r="J148" s="10"/>
      <c r="K148" s="10"/>
      <c r="L148" s="10"/>
    </row>
    <row r="149" spans="1:12" x14ac:dyDescent="0.2">
      <c r="A149" s="10"/>
      <c r="B149" s="10"/>
      <c r="C149" s="10"/>
      <c r="D149" s="10"/>
      <c r="E149" s="10"/>
      <c r="F149" s="10"/>
      <c r="G149" s="10"/>
      <c r="H149" s="10"/>
      <c r="I149" s="10"/>
      <c r="J149" s="10"/>
      <c r="K149" s="10"/>
      <c r="L149" s="10"/>
    </row>
    <row r="150" spans="1:12" x14ac:dyDescent="0.2">
      <c r="A150" s="10"/>
      <c r="B150" s="10"/>
      <c r="C150" s="10"/>
      <c r="D150" s="10"/>
      <c r="E150" s="10"/>
      <c r="F150" s="10"/>
      <c r="G150" s="10"/>
      <c r="H150" s="10"/>
      <c r="I150" s="10"/>
      <c r="J150" s="10"/>
      <c r="K150" s="10"/>
      <c r="L150" s="10"/>
    </row>
    <row r="151" spans="1:12" x14ac:dyDescent="0.2">
      <c r="A151" s="10"/>
      <c r="B151" s="10"/>
      <c r="C151" s="10"/>
      <c r="D151" s="10"/>
      <c r="E151" s="10"/>
      <c r="F151" s="10"/>
      <c r="G151" s="10"/>
      <c r="H151" s="10"/>
      <c r="I151" s="10"/>
      <c r="J151" s="10"/>
      <c r="K151" s="10"/>
      <c r="L151" s="10"/>
    </row>
    <row r="152" spans="1:12" x14ac:dyDescent="0.2">
      <c r="A152" s="10"/>
      <c r="B152" s="10"/>
      <c r="C152" s="10"/>
      <c r="D152" s="10"/>
      <c r="E152" s="10"/>
      <c r="F152" s="10"/>
      <c r="G152" s="10"/>
      <c r="H152" s="10"/>
      <c r="I152" s="10"/>
      <c r="J152" s="10"/>
      <c r="K152" s="10"/>
      <c r="L152" s="10"/>
    </row>
    <row r="153" spans="1:12" x14ac:dyDescent="0.2">
      <c r="A153" s="10"/>
      <c r="B153" s="10"/>
      <c r="C153" s="10"/>
      <c r="D153" s="10"/>
      <c r="E153" s="10"/>
      <c r="F153" s="10"/>
      <c r="G153" s="10"/>
      <c r="H153" s="10"/>
      <c r="I153" s="10"/>
      <c r="J153" s="10"/>
      <c r="K153" s="10"/>
      <c r="L153" s="10"/>
    </row>
    <row r="154" spans="1:12" x14ac:dyDescent="0.2">
      <c r="A154" s="10"/>
      <c r="B154" s="10"/>
      <c r="C154" s="10"/>
      <c r="D154" s="10"/>
      <c r="E154" s="10"/>
      <c r="F154" s="10"/>
      <c r="G154" s="10"/>
      <c r="H154" s="10"/>
      <c r="I154" s="10"/>
      <c r="J154" s="10"/>
      <c r="K154" s="10"/>
      <c r="L154" s="10"/>
    </row>
    <row r="155" spans="1:12" x14ac:dyDescent="0.2">
      <c r="A155" s="10"/>
      <c r="B155" s="10"/>
      <c r="C155" s="10"/>
      <c r="D155" s="10"/>
      <c r="E155" s="10"/>
      <c r="F155" s="10"/>
      <c r="G155" s="10"/>
      <c r="H155" s="10"/>
      <c r="I155" s="10"/>
      <c r="J155" s="10"/>
      <c r="K155" s="10"/>
      <c r="L155" s="10"/>
    </row>
    <row r="156" spans="1:12" x14ac:dyDescent="0.2">
      <c r="A156" s="10"/>
      <c r="B156" s="10"/>
      <c r="C156" s="10"/>
      <c r="D156" s="10"/>
      <c r="E156" s="10"/>
      <c r="F156" s="10"/>
      <c r="G156" s="10"/>
      <c r="H156" s="10"/>
      <c r="I156" s="10"/>
      <c r="J156" s="10"/>
      <c r="K156" s="10"/>
      <c r="L156" s="10"/>
    </row>
    <row r="157" spans="1:12" x14ac:dyDescent="0.2">
      <c r="A157" s="10"/>
      <c r="B157" s="10"/>
      <c r="C157" s="10"/>
      <c r="D157" s="10"/>
      <c r="E157" s="10"/>
      <c r="F157" s="10"/>
      <c r="G157" s="10"/>
      <c r="H157" s="10"/>
      <c r="I157" s="10"/>
      <c r="J157" s="10"/>
      <c r="K157" s="10"/>
      <c r="L157" s="10"/>
    </row>
    <row r="158" spans="1:12" x14ac:dyDescent="0.2">
      <c r="A158" s="10"/>
      <c r="B158" s="10"/>
      <c r="C158" s="10"/>
      <c r="D158" s="10"/>
      <c r="E158" s="10"/>
      <c r="F158" s="10"/>
      <c r="G158" s="10"/>
      <c r="H158" s="10"/>
      <c r="I158" s="10"/>
      <c r="J158" s="10"/>
      <c r="K158" s="10"/>
      <c r="L158" s="10"/>
    </row>
    <row r="159" spans="1:12" x14ac:dyDescent="0.2">
      <c r="A159" s="10"/>
      <c r="B159" s="10"/>
      <c r="C159" s="10"/>
      <c r="D159" s="10"/>
      <c r="E159" s="10"/>
      <c r="F159" s="10"/>
      <c r="G159" s="10"/>
      <c r="H159" s="10"/>
      <c r="I159" s="10"/>
      <c r="J159" s="10"/>
      <c r="K159" s="10"/>
      <c r="L159" s="10"/>
    </row>
    <row r="160" spans="1:12" x14ac:dyDescent="0.2">
      <c r="A160" s="10"/>
      <c r="B160" s="10"/>
      <c r="C160" s="10"/>
      <c r="D160" s="10"/>
      <c r="E160" s="10"/>
      <c r="F160" s="10"/>
      <c r="G160" s="10"/>
      <c r="H160" s="10"/>
      <c r="I160" s="10"/>
      <c r="J160" s="10"/>
      <c r="K160" s="10"/>
      <c r="L160" s="10"/>
    </row>
    <row r="161" spans="1:12" x14ac:dyDescent="0.2">
      <c r="A161" s="10"/>
      <c r="B161" s="10"/>
      <c r="C161" s="10"/>
      <c r="D161" s="10"/>
      <c r="E161" s="10"/>
      <c r="F161" s="10"/>
      <c r="G161" s="10"/>
      <c r="H161" s="10"/>
      <c r="I161" s="10"/>
      <c r="J161" s="10"/>
      <c r="K161" s="10"/>
      <c r="L161" s="10"/>
    </row>
    <row r="162" spans="1:12" x14ac:dyDescent="0.2">
      <c r="A162" s="10"/>
      <c r="B162" s="10"/>
      <c r="C162" s="10"/>
      <c r="D162" s="10"/>
      <c r="E162" s="10"/>
      <c r="F162" s="10"/>
      <c r="G162" s="10"/>
      <c r="H162" s="10"/>
      <c r="I162" s="10"/>
      <c r="J162" s="10"/>
      <c r="K162" s="10"/>
      <c r="L162" s="10"/>
    </row>
    <row r="163" spans="1:12" x14ac:dyDescent="0.2">
      <c r="A163" s="10"/>
      <c r="B163" s="10"/>
      <c r="C163" s="10"/>
      <c r="D163" s="10"/>
      <c r="E163" s="10"/>
      <c r="F163" s="10"/>
      <c r="G163" s="10"/>
      <c r="H163" s="10"/>
      <c r="I163" s="10"/>
      <c r="J163" s="10"/>
      <c r="K163" s="10"/>
      <c r="L163" s="10"/>
    </row>
    <row r="164" spans="1:12" x14ac:dyDescent="0.2">
      <c r="A164" s="10"/>
      <c r="B164" s="10"/>
      <c r="C164" s="10"/>
      <c r="D164" s="10"/>
      <c r="E164" s="10"/>
      <c r="F164" s="10"/>
      <c r="G164" s="10"/>
      <c r="H164" s="10"/>
      <c r="I164" s="10"/>
      <c r="J164" s="10"/>
      <c r="K164" s="10"/>
      <c r="L164" s="10"/>
    </row>
    <row r="165" spans="1:12" x14ac:dyDescent="0.2">
      <c r="A165" s="10"/>
      <c r="B165" s="10"/>
      <c r="C165" s="10"/>
      <c r="D165" s="10"/>
      <c r="E165" s="10"/>
      <c r="F165" s="10"/>
      <c r="G165" s="10"/>
      <c r="H165" s="10"/>
      <c r="I165" s="10"/>
      <c r="J165" s="10"/>
      <c r="K165" s="10"/>
      <c r="L165" s="10"/>
    </row>
    <row r="166" spans="1:12" x14ac:dyDescent="0.2">
      <c r="A166" s="10"/>
      <c r="B166" s="10"/>
      <c r="C166" s="10"/>
      <c r="D166" s="10"/>
      <c r="E166" s="10"/>
      <c r="F166" s="10"/>
      <c r="G166" s="10"/>
      <c r="H166" s="10"/>
      <c r="I166" s="10"/>
      <c r="J166" s="10"/>
      <c r="K166" s="10"/>
      <c r="L166" s="10"/>
    </row>
    <row r="167" spans="1:12" x14ac:dyDescent="0.2">
      <c r="A167" s="10"/>
      <c r="B167" s="10"/>
      <c r="C167" s="10"/>
      <c r="D167" s="10"/>
      <c r="E167" s="10"/>
      <c r="F167" s="10"/>
      <c r="G167" s="10"/>
      <c r="H167" s="10"/>
      <c r="I167" s="10"/>
      <c r="J167" s="10"/>
      <c r="K167" s="10"/>
      <c r="L167" s="10"/>
    </row>
    <row r="168" spans="1:12" x14ac:dyDescent="0.2">
      <c r="A168" s="10"/>
      <c r="B168" s="10"/>
      <c r="C168" s="10"/>
      <c r="D168" s="10"/>
      <c r="E168" s="10"/>
      <c r="F168" s="10"/>
      <c r="G168" s="10"/>
      <c r="H168" s="10"/>
      <c r="I168" s="10"/>
      <c r="J168" s="10"/>
      <c r="K168" s="10"/>
      <c r="L168" s="10"/>
    </row>
    <row r="169" spans="1:12" x14ac:dyDescent="0.2">
      <c r="A169" s="10"/>
      <c r="B169" s="10"/>
      <c r="C169" s="10"/>
      <c r="D169" s="10"/>
      <c r="E169" s="10"/>
      <c r="F169" s="10"/>
      <c r="G169" s="10"/>
      <c r="H169" s="10"/>
      <c r="I169" s="10"/>
      <c r="J169" s="10"/>
      <c r="K169" s="10"/>
      <c r="L169" s="10"/>
    </row>
    <row r="170" spans="1:12" x14ac:dyDescent="0.2">
      <c r="A170" s="10"/>
      <c r="B170" s="10"/>
      <c r="C170" s="10"/>
      <c r="D170" s="10"/>
      <c r="E170" s="10"/>
      <c r="F170" s="10"/>
      <c r="G170" s="10"/>
      <c r="H170" s="10"/>
      <c r="I170" s="10"/>
      <c r="J170" s="10"/>
      <c r="K170" s="10"/>
      <c r="L170" s="10"/>
    </row>
    <row r="171" spans="1:12" x14ac:dyDescent="0.2">
      <c r="A171" s="10"/>
      <c r="B171" s="10"/>
      <c r="C171" s="10"/>
      <c r="D171" s="10"/>
      <c r="E171" s="10"/>
      <c r="F171" s="10"/>
      <c r="G171" s="10"/>
      <c r="H171" s="10"/>
      <c r="I171" s="10"/>
      <c r="J171" s="10"/>
      <c r="K171" s="10"/>
      <c r="L171" s="10"/>
    </row>
    <row r="172" spans="1:12" x14ac:dyDescent="0.2">
      <c r="A172" s="10"/>
      <c r="B172" s="10"/>
      <c r="C172" s="10"/>
      <c r="D172" s="10"/>
      <c r="E172" s="10"/>
      <c r="F172" s="10"/>
      <c r="G172" s="10"/>
      <c r="H172" s="10"/>
      <c r="I172" s="10"/>
      <c r="J172" s="10"/>
      <c r="K172" s="10"/>
      <c r="L172" s="10"/>
    </row>
    <row r="173" spans="1:12" x14ac:dyDescent="0.2">
      <c r="A173" s="10"/>
      <c r="B173" s="10"/>
      <c r="C173" s="10"/>
      <c r="D173" s="10"/>
      <c r="E173" s="10"/>
      <c r="F173" s="10"/>
      <c r="G173" s="10"/>
      <c r="H173" s="10"/>
      <c r="I173" s="10"/>
      <c r="J173" s="10"/>
      <c r="K173" s="10"/>
      <c r="L173" s="10"/>
    </row>
    <row r="174" spans="1:12" x14ac:dyDescent="0.2">
      <c r="A174" s="10"/>
      <c r="B174" s="10"/>
      <c r="C174" s="10"/>
      <c r="D174" s="10"/>
      <c r="E174" s="10"/>
      <c r="F174" s="10"/>
      <c r="G174" s="10"/>
      <c r="H174" s="10"/>
      <c r="I174" s="10"/>
      <c r="J174" s="10"/>
      <c r="K174" s="10"/>
      <c r="L174" s="10"/>
    </row>
    <row r="175" spans="1:12" x14ac:dyDescent="0.2">
      <c r="A175" s="10"/>
      <c r="B175" s="10"/>
      <c r="C175" s="10"/>
      <c r="D175" s="10"/>
      <c r="E175" s="10"/>
      <c r="F175" s="10"/>
      <c r="G175" s="10"/>
      <c r="H175" s="10"/>
      <c r="I175" s="10"/>
      <c r="J175" s="10"/>
      <c r="K175" s="10"/>
      <c r="L175" s="10"/>
    </row>
    <row r="176" spans="1:12" x14ac:dyDescent="0.2">
      <c r="A176" s="10"/>
      <c r="B176" s="10"/>
      <c r="C176" s="10"/>
      <c r="D176" s="10"/>
      <c r="E176" s="10"/>
      <c r="F176" s="10"/>
      <c r="G176" s="10"/>
      <c r="H176" s="10"/>
      <c r="I176" s="10"/>
      <c r="J176" s="10"/>
      <c r="K176" s="10"/>
      <c r="L176" s="10"/>
    </row>
    <row r="177" spans="1:12" x14ac:dyDescent="0.2">
      <c r="A177" s="10"/>
      <c r="B177" s="10"/>
      <c r="C177" s="10"/>
      <c r="D177" s="10"/>
      <c r="E177" s="10"/>
      <c r="F177" s="10"/>
      <c r="G177" s="10"/>
      <c r="H177" s="10"/>
      <c r="I177" s="10"/>
      <c r="J177" s="10"/>
      <c r="K177" s="10"/>
      <c r="L177" s="10"/>
    </row>
    <row r="178" spans="1:12" x14ac:dyDescent="0.2">
      <c r="A178" s="10"/>
      <c r="B178" s="10"/>
      <c r="C178" s="10"/>
      <c r="D178" s="10"/>
      <c r="E178" s="10"/>
      <c r="F178" s="10"/>
      <c r="G178" s="10"/>
      <c r="H178" s="10"/>
      <c r="I178" s="10"/>
      <c r="J178" s="10"/>
      <c r="K178" s="10"/>
      <c r="L178" s="10"/>
    </row>
    <row r="179" spans="1:12" x14ac:dyDescent="0.2">
      <c r="A179" s="10"/>
      <c r="B179" s="10"/>
      <c r="C179" s="10"/>
      <c r="D179" s="10"/>
      <c r="E179" s="10"/>
      <c r="F179" s="10"/>
      <c r="G179" s="10"/>
      <c r="H179" s="10"/>
      <c r="I179" s="10"/>
      <c r="J179" s="10"/>
      <c r="K179" s="10"/>
      <c r="L179" s="10"/>
    </row>
    <row r="180" spans="1:12" x14ac:dyDescent="0.2">
      <c r="A180" s="10"/>
      <c r="B180" s="10"/>
      <c r="C180" s="10"/>
      <c r="D180" s="10"/>
      <c r="E180" s="10"/>
      <c r="F180" s="10"/>
      <c r="G180" s="10"/>
      <c r="H180" s="10"/>
      <c r="I180" s="10"/>
      <c r="J180" s="10"/>
      <c r="K180" s="10"/>
      <c r="L180" s="10"/>
    </row>
    <row r="181" spans="1:12" x14ac:dyDescent="0.2">
      <c r="A181" s="10"/>
      <c r="B181" s="10"/>
      <c r="C181" s="10"/>
      <c r="D181" s="10"/>
      <c r="E181" s="10"/>
      <c r="F181" s="10"/>
      <c r="G181" s="10"/>
      <c r="H181" s="10"/>
      <c r="I181" s="10"/>
      <c r="J181" s="10"/>
      <c r="K181" s="10"/>
      <c r="L181" s="10"/>
    </row>
    <row r="182" spans="1:12" x14ac:dyDescent="0.2">
      <c r="A182" s="10"/>
      <c r="B182" s="10"/>
      <c r="C182" s="10"/>
      <c r="D182" s="10"/>
      <c r="E182" s="10"/>
      <c r="F182" s="10"/>
      <c r="G182" s="10"/>
      <c r="H182" s="10"/>
      <c r="I182" s="10"/>
      <c r="J182" s="10"/>
      <c r="K182" s="10"/>
      <c r="L182" s="10"/>
    </row>
    <row r="183" spans="1:12" x14ac:dyDescent="0.2">
      <c r="A183" s="10"/>
      <c r="B183" s="10"/>
      <c r="C183" s="10"/>
      <c r="D183" s="10"/>
      <c r="E183" s="10"/>
      <c r="F183" s="10"/>
      <c r="G183" s="10"/>
      <c r="H183" s="10"/>
      <c r="I183" s="10"/>
      <c r="J183" s="10"/>
      <c r="K183" s="10"/>
      <c r="L183" s="10"/>
    </row>
    <row r="184" spans="1:12" x14ac:dyDescent="0.2">
      <c r="A184" s="10"/>
      <c r="B184" s="10"/>
      <c r="C184" s="10"/>
      <c r="D184" s="10"/>
      <c r="E184" s="10"/>
      <c r="F184" s="10"/>
      <c r="G184" s="10"/>
      <c r="H184" s="10"/>
      <c r="I184" s="10"/>
      <c r="J184" s="10"/>
      <c r="K184" s="10"/>
      <c r="L184" s="10"/>
    </row>
    <row r="185" spans="1:12" x14ac:dyDescent="0.2">
      <c r="A185" s="10"/>
      <c r="B185" s="10"/>
      <c r="C185" s="10"/>
      <c r="D185" s="10"/>
      <c r="E185" s="10"/>
      <c r="F185" s="10"/>
      <c r="G185" s="10"/>
      <c r="H185" s="10"/>
      <c r="I185" s="10"/>
      <c r="J185" s="10"/>
      <c r="K185" s="10"/>
      <c r="L185" s="10"/>
    </row>
    <row r="186" spans="1:12" x14ac:dyDescent="0.2">
      <c r="A186" s="10"/>
      <c r="B186" s="10"/>
      <c r="C186" s="10"/>
      <c r="D186" s="10"/>
      <c r="E186" s="10"/>
      <c r="F186" s="10"/>
      <c r="G186" s="10"/>
      <c r="H186" s="10"/>
      <c r="I186" s="10"/>
      <c r="J186" s="10"/>
      <c r="K186" s="10"/>
      <c r="L186" s="10"/>
    </row>
    <row r="187" spans="1:12" x14ac:dyDescent="0.2">
      <c r="A187" s="10"/>
      <c r="B187" s="10"/>
      <c r="C187" s="10"/>
      <c r="D187" s="10"/>
      <c r="E187" s="10"/>
      <c r="F187" s="10"/>
      <c r="G187" s="10"/>
      <c r="H187" s="10"/>
      <c r="I187" s="10"/>
      <c r="J187" s="10"/>
      <c r="K187" s="10"/>
      <c r="L187" s="10"/>
    </row>
    <row r="188" spans="1:12" x14ac:dyDescent="0.2">
      <c r="A188" s="10"/>
      <c r="B188" s="10"/>
      <c r="C188" s="10"/>
      <c r="D188" s="10"/>
      <c r="E188" s="10"/>
      <c r="F188" s="10"/>
      <c r="G188" s="10"/>
      <c r="H188" s="10"/>
      <c r="I188" s="10"/>
      <c r="J188" s="10"/>
      <c r="K188" s="10"/>
      <c r="L188" s="10"/>
    </row>
    <row r="189" spans="1:12" x14ac:dyDescent="0.2">
      <c r="A189" s="10"/>
      <c r="B189" s="10"/>
      <c r="C189" s="10"/>
      <c r="D189" s="10"/>
      <c r="E189" s="10"/>
      <c r="F189" s="10"/>
      <c r="G189" s="10"/>
      <c r="H189" s="10"/>
      <c r="I189" s="10"/>
      <c r="J189" s="10"/>
      <c r="K189" s="10"/>
      <c r="L189" s="10"/>
    </row>
    <row r="190" spans="1:12" x14ac:dyDescent="0.2">
      <c r="A190" s="10"/>
      <c r="B190" s="10"/>
      <c r="C190" s="10"/>
      <c r="D190" s="10"/>
      <c r="E190" s="10"/>
      <c r="F190" s="10"/>
      <c r="G190" s="10"/>
      <c r="H190" s="10"/>
      <c r="I190" s="10"/>
      <c r="J190" s="10"/>
      <c r="K190" s="10"/>
      <c r="L190" s="10"/>
    </row>
    <row r="191" spans="1:12" x14ac:dyDescent="0.2">
      <c r="A191" s="10"/>
      <c r="B191" s="10"/>
      <c r="C191" s="10"/>
      <c r="D191" s="10"/>
      <c r="E191" s="10"/>
      <c r="F191" s="10"/>
      <c r="G191" s="10"/>
      <c r="H191" s="10"/>
      <c r="I191" s="10"/>
      <c r="J191" s="10"/>
      <c r="K191" s="10"/>
      <c r="L191" s="10"/>
    </row>
    <row r="192" spans="1:12" x14ac:dyDescent="0.2">
      <c r="A192" s="10"/>
      <c r="B192" s="10"/>
      <c r="C192" s="10"/>
      <c r="D192" s="10"/>
      <c r="E192" s="10"/>
      <c r="F192" s="10"/>
      <c r="G192" s="10"/>
      <c r="H192" s="10"/>
      <c r="I192" s="10"/>
      <c r="J192" s="10"/>
      <c r="K192" s="10"/>
      <c r="L192" s="10"/>
    </row>
    <row r="193" spans="1:12" x14ac:dyDescent="0.2">
      <c r="A193" s="10"/>
      <c r="B193" s="10"/>
      <c r="C193" s="10"/>
      <c r="D193" s="10"/>
      <c r="E193" s="10"/>
      <c r="F193" s="10"/>
      <c r="G193" s="10"/>
      <c r="H193" s="10"/>
      <c r="I193" s="10"/>
      <c r="J193" s="10"/>
      <c r="K193" s="10"/>
      <c r="L193" s="10"/>
    </row>
    <row r="194" spans="1:12" x14ac:dyDescent="0.2">
      <c r="A194" s="10"/>
      <c r="B194" s="10"/>
      <c r="C194" s="10"/>
      <c r="D194" s="10"/>
      <c r="E194" s="10"/>
      <c r="F194" s="10"/>
      <c r="G194" s="10"/>
      <c r="H194" s="10"/>
      <c r="I194" s="10"/>
      <c r="J194" s="10"/>
      <c r="K194" s="10"/>
      <c r="L194" s="10"/>
    </row>
    <row r="195" spans="1:12" x14ac:dyDescent="0.2">
      <c r="A195" s="10"/>
      <c r="B195" s="10"/>
      <c r="C195" s="10"/>
      <c r="D195" s="10"/>
      <c r="E195" s="10"/>
      <c r="F195" s="10"/>
      <c r="G195" s="10"/>
      <c r="H195" s="10"/>
      <c r="I195" s="10"/>
      <c r="J195" s="10"/>
      <c r="K195" s="10"/>
      <c r="L195" s="10"/>
    </row>
    <row r="196" spans="1:12" x14ac:dyDescent="0.2">
      <c r="A196" s="10"/>
      <c r="B196" s="10"/>
      <c r="C196" s="10"/>
      <c r="D196" s="10"/>
      <c r="E196" s="10"/>
      <c r="F196" s="10"/>
      <c r="G196" s="10"/>
      <c r="H196" s="10"/>
      <c r="I196" s="10"/>
      <c r="J196" s="10"/>
      <c r="K196" s="10"/>
      <c r="L196" s="10"/>
    </row>
    <row r="197" spans="1:12" x14ac:dyDescent="0.2">
      <c r="A197" s="10"/>
      <c r="B197" s="10"/>
      <c r="C197" s="10"/>
      <c r="D197" s="10"/>
      <c r="E197" s="10"/>
      <c r="F197" s="10"/>
      <c r="G197" s="10"/>
      <c r="H197" s="10"/>
      <c r="I197" s="10"/>
      <c r="J197" s="10"/>
      <c r="K197" s="10"/>
      <c r="L197" s="10"/>
    </row>
    <row r="198" spans="1:12" x14ac:dyDescent="0.2">
      <c r="A198" s="10"/>
      <c r="B198" s="10"/>
      <c r="C198" s="10"/>
      <c r="D198" s="10"/>
      <c r="E198" s="10"/>
      <c r="F198" s="10"/>
      <c r="G198" s="10"/>
      <c r="H198" s="10"/>
      <c r="I198" s="10"/>
      <c r="J198" s="10"/>
      <c r="K198" s="10"/>
      <c r="L198" s="10"/>
    </row>
    <row r="199" spans="1:12" x14ac:dyDescent="0.2">
      <c r="A199" s="10"/>
      <c r="B199" s="10"/>
      <c r="C199" s="10"/>
      <c r="D199" s="10"/>
      <c r="E199" s="10"/>
      <c r="F199" s="10"/>
      <c r="G199" s="10"/>
      <c r="H199" s="10"/>
      <c r="I199" s="10"/>
      <c r="J199" s="10"/>
      <c r="K199" s="10"/>
      <c r="L199" s="10"/>
    </row>
    <row r="200" spans="1:12" x14ac:dyDescent="0.2">
      <c r="A200" s="10"/>
      <c r="B200" s="10"/>
      <c r="C200" s="10"/>
      <c r="D200" s="10"/>
      <c r="E200" s="10"/>
      <c r="F200" s="10"/>
      <c r="G200" s="10"/>
      <c r="H200" s="10"/>
      <c r="I200" s="10"/>
      <c r="J200" s="10"/>
      <c r="K200" s="10"/>
      <c r="L200" s="10"/>
    </row>
    <row r="201" spans="1:12" x14ac:dyDescent="0.2">
      <c r="A201" s="10"/>
      <c r="B201" s="10"/>
      <c r="C201" s="10"/>
      <c r="D201" s="10"/>
      <c r="E201" s="10"/>
      <c r="F201" s="10"/>
      <c r="G201" s="10"/>
      <c r="H201" s="10"/>
      <c r="I201" s="10"/>
      <c r="J201" s="10"/>
      <c r="K201" s="10"/>
      <c r="L201" s="10"/>
    </row>
    <row r="202" spans="1:12" x14ac:dyDescent="0.2">
      <c r="A202" s="10"/>
      <c r="B202" s="10"/>
      <c r="C202" s="10"/>
      <c r="D202" s="10"/>
      <c r="E202" s="10"/>
      <c r="F202" s="10"/>
      <c r="G202" s="10"/>
      <c r="H202" s="10"/>
      <c r="I202" s="10"/>
      <c r="J202" s="10"/>
      <c r="K202" s="10"/>
      <c r="L202" s="10"/>
    </row>
    <row r="203" spans="1:12" x14ac:dyDescent="0.2">
      <c r="A203" s="10"/>
      <c r="B203" s="10"/>
      <c r="C203" s="10"/>
      <c r="D203" s="10"/>
      <c r="E203" s="10"/>
      <c r="F203" s="10"/>
      <c r="G203" s="10"/>
      <c r="H203" s="10"/>
      <c r="I203" s="10"/>
      <c r="J203" s="10"/>
      <c r="K203" s="10"/>
      <c r="L203" s="10"/>
    </row>
    <row r="204" spans="1:12" x14ac:dyDescent="0.2">
      <c r="A204" s="10"/>
      <c r="B204" s="10"/>
      <c r="C204" s="10"/>
      <c r="D204" s="10"/>
      <c r="E204" s="10"/>
      <c r="F204" s="10"/>
      <c r="G204" s="10"/>
      <c r="H204" s="10"/>
      <c r="I204" s="10"/>
      <c r="J204" s="10"/>
      <c r="K204" s="10"/>
      <c r="L204" s="10"/>
    </row>
    <row r="205" spans="1:12" x14ac:dyDescent="0.2">
      <c r="A205" s="10"/>
      <c r="B205" s="10"/>
      <c r="C205" s="10"/>
      <c r="D205" s="10"/>
      <c r="E205" s="10"/>
      <c r="F205" s="10"/>
      <c r="G205" s="10"/>
      <c r="H205" s="10"/>
      <c r="I205" s="10"/>
      <c r="J205" s="10"/>
      <c r="K205" s="10"/>
      <c r="L205" s="10"/>
    </row>
    <row r="206" spans="1:12" x14ac:dyDescent="0.2">
      <c r="A206" s="10"/>
      <c r="B206" s="10"/>
      <c r="C206" s="10"/>
      <c r="D206" s="10"/>
      <c r="E206" s="10"/>
      <c r="F206" s="10"/>
      <c r="G206" s="10"/>
      <c r="H206" s="10"/>
      <c r="I206" s="10"/>
      <c r="J206" s="10"/>
      <c r="K206" s="10"/>
      <c r="L206" s="10"/>
    </row>
    <row r="207" spans="1:12" x14ac:dyDescent="0.2">
      <c r="A207" s="10"/>
      <c r="B207" s="10"/>
      <c r="C207" s="10"/>
      <c r="D207" s="10"/>
      <c r="E207" s="10"/>
      <c r="F207" s="10"/>
      <c r="G207" s="10"/>
      <c r="H207" s="10"/>
      <c r="I207" s="10"/>
      <c r="J207" s="10"/>
      <c r="K207" s="10"/>
      <c r="L207" s="10"/>
    </row>
    <row r="208" spans="1:12" x14ac:dyDescent="0.2">
      <c r="A208" s="10"/>
      <c r="B208" s="10"/>
      <c r="C208" s="10"/>
      <c r="D208" s="10"/>
      <c r="E208" s="10"/>
      <c r="F208" s="10"/>
      <c r="G208" s="10"/>
      <c r="H208" s="10"/>
      <c r="I208" s="10"/>
      <c r="J208" s="10"/>
      <c r="K208" s="10"/>
      <c r="L208" s="10"/>
    </row>
    <row r="209" spans="1:12" x14ac:dyDescent="0.2">
      <c r="A209" s="10"/>
      <c r="B209" s="10"/>
      <c r="C209" s="10"/>
      <c r="D209" s="10"/>
      <c r="E209" s="10"/>
      <c r="F209" s="10"/>
      <c r="G209" s="10"/>
      <c r="H209" s="10"/>
      <c r="I209" s="10"/>
      <c r="J209" s="10"/>
      <c r="K209" s="10"/>
      <c r="L209" s="10"/>
    </row>
    <row r="210" spans="1:12" x14ac:dyDescent="0.2">
      <c r="A210" s="10"/>
      <c r="B210" s="10"/>
      <c r="C210" s="10"/>
      <c r="D210" s="10"/>
      <c r="E210" s="10"/>
      <c r="F210" s="10"/>
      <c r="G210" s="10"/>
      <c r="H210" s="10"/>
      <c r="I210" s="10"/>
      <c r="J210" s="10"/>
      <c r="K210" s="10"/>
      <c r="L210" s="10"/>
    </row>
    <row r="211" spans="1:12" x14ac:dyDescent="0.2">
      <c r="A211" s="10"/>
      <c r="B211" s="10"/>
      <c r="C211" s="10"/>
      <c r="D211" s="10"/>
      <c r="E211" s="10"/>
      <c r="F211" s="10"/>
      <c r="G211" s="10"/>
      <c r="H211" s="10"/>
      <c r="I211" s="10"/>
      <c r="J211" s="10"/>
      <c r="K211" s="10"/>
      <c r="L211" s="10"/>
    </row>
    <row r="212" spans="1:12" x14ac:dyDescent="0.2">
      <c r="A212" s="10"/>
      <c r="B212" s="10"/>
      <c r="C212" s="10"/>
      <c r="D212" s="10"/>
      <c r="E212" s="10"/>
      <c r="F212" s="10"/>
      <c r="G212" s="10"/>
      <c r="H212" s="10"/>
      <c r="I212" s="10"/>
      <c r="J212" s="10"/>
      <c r="K212" s="10"/>
      <c r="L212" s="10"/>
    </row>
    <row r="213" spans="1:12" x14ac:dyDescent="0.2">
      <c r="A213" s="10"/>
      <c r="B213" s="10"/>
      <c r="C213" s="10"/>
      <c r="D213" s="10"/>
      <c r="E213" s="10"/>
      <c r="F213" s="10"/>
      <c r="G213" s="10"/>
      <c r="H213" s="10"/>
      <c r="I213" s="10"/>
      <c r="J213" s="10"/>
      <c r="K213" s="10"/>
      <c r="L213" s="10"/>
    </row>
    <row r="214" spans="1:12" x14ac:dyDescent="0.2">
      <c r="A214" s="10"/>
      <c r="B214" s="10"/>
      <c r="C214" s="10"/>
      <c r="D214" s="10"/>
      <c r="E214" s="10"/>
      <c r="F214" s="10"/>
      <c r="G214" s="10"/>
      <c r="H214" s="10"/>
      <c r="I214" s="10"/>
      <c r="J214" s="10"/>
      <c r="K214" s="10"/>
      <c r="L214" s="10"/>
    </row>
    <row r="215" spans="1:12" x14ac:dyDescent="0.2">
      <c r="A215" s="10"/>
      <c r="B215" s="10"/>
      <c r="C215" s="10"/>
      <c r="D215" s="10"/>
      <c r="E215" s="10"/>
      <c r="F215" s="10"/>
      <c r="G215" s="10"/>
      <c r="H215" s="10"/>
      <c r="I215" s="10"/>
      <c r="J215" s="10"/>
      <c r="K215" s="10"/>
      <c r="L215" s="10"/>
    </row>
    <row r="216" spans="1:12" x14ac:dyDescent="0.2">
      <c r="A216" s="10"/>
      <c r="B216" s="10"/>
      <c r="C216" s="10"/>
      <c r="D216" s="10"/>
      <c r="E216" s="10"/>
      <c r="F216" s="10"/>
      <c r="G216" s="10"/>
      <c r="H216" s="10"/>
      <c r="I216" s="10"/>
      <c r="J216" s="10"/>
      <c r="K216" s="10"/>
      <c r="L216" s="10"/>
    </row>
    <row r="217" spans="1:12" x14ac:dyDescent="0.2">
      <c r="A217" s="10"/>
      <c r="B217" s="10"/>
      <c r="C217" s="10"/>
      <c r="D217" s="10"/>
      <c r="E217" s="10"/>
      <c r="F217" s="10"/>
      <c r="G217" s="10"/>
      <c r="H217" s="10"/>
      <c r="I217" s="10"/>
      <c r="J217" s="10"/>
      <c r="K217" s="10"/>
      <c r="L217" s="10"/>
    </row>
    <row r="218" spans="1:12" x14ac:dyDescent="0.2">
      <c r="A218" s="10"/>
      <c r="B218" s="10"/>
      <c r="C218" s="10"/>
      <c r="D218" s="10"/>
      <c r="E218" s="10"/>
      <c r="F218" s="10"/>
      <c r="G218" s="10"/>
      <c r="H218" s="10"/>
      <c r="I218" s="10"/>
      <c r="J218" s="10"/>
      <c r="K218" s="10"/>
      <c r="L218" s="10"/>
    </row>
    <row r="219" spans="1:12" x14ac:dyDescent="0.2">
      <c r="A219" s="10"/>
      <c r="B219" s="10"/>
      <c r="C219" s="10"/>
      <c r="D219" s="10"/>
      <c r="E219" s="10"/>
      <c r="F219" s="10"/>
      <c r="G219" s="10"/>
      <c r="H219" s="10"/>
      <c r="I219" s="10"/>
      <c r="J219" s="10"/>
      <c r="K219" s="10"/>
      <c r="L219" s="10"/>
    </row>
  </sheetData>
  <mergeCells count="36">
    <mergeCell ref="K3:K7"/>
    <mergeCell ref="L3:L7"/>
    <mergeCell ref="A35:F35"/>
    <mergeCell ref="E3:E7"/>
    <mergeCell ref="F3:F7"/>
    <mergeCell ref="H3:H7"/>
    <mergeCell ref="I3:I7"/>
    <mergeCell ref="J3:J7"/>
    <mergeCell ref="L9:L13"/>
    <mergeCell ref="E15:E19"/>
    <mergeCell ref="F15:F19"/>
    <mergeCell ref="H15:H19"/>
    <mergeCell ref="I15:I19"/>
    <mergeCell ref="J15:J19"/>
    <mergeCell ref="K15:K19"/>
    <mergeCell ref="L15:L19"/>
    <mergeCell ref="E9:E13"/>
    <mergeCell ref="F9:F13"/>
    <mergeCell ref="H9:H13"/>
    <mergeCell ref="I9:I13"/>
    <mergeCell ref="J9:J13"/>
    <mergeCell ref="K9:K13"/>
    <mergeCell ref="L21:L25"/>
    <mergeCell ref="E27:E31"/>
    <mergeCell ref="F27:F31"/>
    <mergeCell ref="H27:H31"/>
    <mergeCell ref="I27:I31"/>
    <mergeCell ref="J27:J31"/>
    <mergeCell ref="K27:K31"/>
    <mergeCell ref="L27:L31"/>
    <mergeCell ref="E21:E25"/>
    <mergeCell ref="F21:F25"/>
    <mergeCell ref="H21:H25"/>
    <mergeCell ref="I21:I25"/>
    <mergeCell ref="J21:J25"/>
    <mergeCell ref="K21:K25"/>
  </mergeCells>
  <printOptions horizontalCentered="1"/>
  <pageMargins left="0.7" right="0.7" top="1.25" bottom="0.75" header="0.3" footer="0.3"/>
  <pageSetup scale="37" orientation="landscape" r:id="rId1"/>
  <headerFooter>
    <oddHeader xml:space="preserve">&amp;C&amp;20Study B05897
Test #6
</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31DB2-D889-479B-A0AD-AED745611834}">
  <dimension ref="A1:P213"/>
  <sheetViews>
    <sheetView zoomScale="60" zoomScaleNormal="60" zoomScaleSheetLayoutView="70" workbookViewId="0">
      <selection activeCell="A35" sqref="A35:F35"/>
    </sheetView>
  </sheetViews>
  <sheetFormatPr defaultColWidth="9.140625" defaultRowHeight="15" x14ac:dyDescent="0.2"/>
  <cols>
    <col min="1" max="1" width="57.42578125" style="4" customWidth="1"/>
    <col min="2" max="2" width="27.28515625" style="4" bestFit="1" customWidth="1"/>
    <col min="3" max="3" width="24.28515625" style="4" bestFit="1" customWidth="1"/>
    <col min="4" max="4" width="27" style="4" customWidth="1"/>
    <col min="5" max="6" width="17" style="4" customWidth="1"/>
    <col min="7" max="7" width="20.5703125" style="2" customWidth="1"/>
    <col min="8" max="8" width="16.42578125" style="5" customWidth="1"/>
    <col min="9" max="9" width="16.28515625" style="6" bestFit="1" customWidth="1"/>
    <col min="10" max="10" width="25.5703125" style="2" customWidth="1"/>
    <col min="11" max="11" width="14.42578125" style="2" customWidth="1"/>
    <col min="12" max="12" width="18.5703125" style="2" customWidth="1"/>
    <col min="13" max="16384" width="9.140625" style="10"/>
  </cols>
  <sheetData>
    <row r="1" spans="1:16" ht="15.75" thickBot="1" x14ac:dyDescent="0.25"/>
    <row r="2" spans="1:16" s="1" customFormat="1" ht="66" customHeight="1" thickTop="1" thickBot="1" x14ac:dyDescent="0.3">
      <c r="A2" s="33" t="s">
        <v>0</v>
      </c>
      <c r="B2" s="34" t="s">
        <v>3</v>
      </c>
      <c r="C2" s="34" t="s">
        <v>4</v>
      </c>
      <c r="D2" s="34" t="s">
        <v>5</v>
      </c>
      <c r="E2" s="34" t="s">
        <v>6</v>
      </c>
      <c r="F2" s="34" t="s">
        <v>7</v>
      </c>
      <c r="G2" s="35" t="s">
        <v>8</v>
      </c>
      <c r="H2" s="36" t="s">
        <v>9</v>
      </c>
      <c r="I2" s="37" t="s">
        <v>10</v>
      </c>
      <c r="J2" s="38" t="s">
        <v>11</v>
      </c>
      <c r="K2" s="37" t="s">
        <v>1</v>
      </c>
      <c r="L2" s="39" t="s">
        <v>2</v>
      </c>
    </row>
    <row r="3" spans="1:16" s="2" customFormat="1" ht="20.100000000000001" customHeight="1" thickTop="1" x14ac:dyDescent="0.2">
      <c r="A3" s="107" t="s">
        <v>78</v>
      </c>
      <c r="B3" s="60">
        <v>184000</v>
      </c>
      <c r="C3" s="60">
        <v>771</v>
      </c>
      <c r="D3" s="60">
        <f>C3*2</f>
        <v>1542</v>
      </c>
      <c r="E3" s="171">
        <f>AVERAGE(D3:D7)</f>
        <v>1014</v>
      </c>
      <c r="F3" s="171">
        <f>STDEV(D3:D7)</f>
        <v>490.44265719857606</v>
      </c>
      <c r="G3" s="111">
        <f t="shared" ref="G3:G32" si="0">LOG(D3)</f>
        <v>3.188084373714938</v>
      </c>
      <c r="H3" s="185">
        <f>AVERAGE(G3:G7)</f>
        <v>2.9646816836921608</v>
      </c>
      <c r="I3" s="183">
        <f>STDEV(G3:G7)^2</f>
        <v>4.4815793290650621E-2</v>
      </c>
      <c r="J3" s="175">
        <f>P4-H3</f>
        <v>2.300136139317376</v>
      </c>
      <c r="K3" s="179">
        <f>SQRT(I3)/SQRT(5)</f>
        <v>9.4673959767879803E-2</v>
      </c>
      <c r="L3" s="177">
        <f>1.96*K3</f>
        <v>0.18556096114504442</v>
      </c>
    </row>
    <row r="4" spans="1:16" s="2" customFormat="1" ht="20.100000000000001" customHeight="1" x14ac:dyDescent="0.2">
      <c r="A4" s="108" t="s">
        <v>79</v>
      </c>
      <c r="B4" s="61">
        <v>184000</v>
      </c>
      <c r="C4" s="61">
        <v>294</v>
      </c>
      <c r="D4" s="61">
        <f t="shared" ref="D4:D7" si="1">C4*2</f>
        <v>588</v>
      </c>
      <c r="E4" s="172"/>
      <c r="F4" s="172"/>
      <c r="G4" s="112">
        <f t="shared" si="0"/>
        <v>2.7693773260761385</v>
      </c>
      <c r="H4" s="186"/>
      <c r="I4" s="184"/>
      <c r="J4" s="176"/>
      <c r="K4" s="180"/>
      <c r="L4" s="178"/>
      <c r="O4" s="114" t="s">
        <v>192</v>
      </c>
      <c r="P4" s="2">
        <f>LOG(B3)</f>
        <v>5.2648178230095368</v>
      </c>
    </row>
    <row r="5" spans="1:16" s="2" customFormat="1" ht="20.100000000000001" customHeight="1" x14ac:dyDescent="0.2">
      <c r="A5" s="108" t="s">
        <v>80</v>
      </c>
      <c r="B5" s="61">
        <v>184000</v>
      </c>
      <c r="C5" s="61">
        <v>771</v>
      </c>
      <c r="D5" s="61">
        <f t="shared" si="1"/>
        <v>1542</v>
      </c>
      <c r="E5" s="172"/>
      <c r="F5" s="172"/>
      <c r="G5" s="112">
        <f t="shared" si="0"/>
        <v>3.188084373714938</v>
      </c>
      <c r="H5" s="186"/>
      <c r="I5" s="184"/>
      <c r="J5" s="176"/>
      <c r="K5" s="180"/>
      <c r="L5" s="178"/>
    </row>
    <row r="6" spans="1:16" s="2" customFormat="1" ht="20.100000000000001" customHeight="1" x14ac:dyDescent="0.2">
      <c r="A6" s="108" t="s">
        <v>81</v>
      </c>
      <c r="B6" s="61">
        <v>184000</v>
      </c>
      <c r="C6" s="61">
        <v>405</v>
      </c>
      <c r="D6" s="61">
        <f t="shared" si="1"/>
        <v>810</v>
      </c>
      <c r="E6" s="172"/>
      <c r="F6" s="172"/>
      <c r="G6" s="112">
        <f t="shared" si="0"/>
        <v>2.90848501887865</v>
      </c>
      <c r="H6" s="186"/>
      <c r="I6" s="184"/>
      <c r="J6" s="176"/>
      <c r="K6" s="180"/>
      <c r="L6" s="178"/>
    </row>
    <row r="7" spans="1:16" s="2" customFormat="1" ht="19.5" customHeight="1" thickBot="1" x14ac:dyDescent="0.25">
      <c r="A7" s="108" t="s">
        <v>82</v>
      </c>
      <c r="B7" s="61">
        <v>184000</v>
      </c>
      <c r="C7" s="61">
        <v>294</v>
      </c>
      <c r="D7" s="61">
        <f t="shared" si="1"/>
        <v>588</v>
      </c>
      <c r="E7" s="172"/>
      <c r="F7" s="172"/>
      <c r="G7" s="112">
        <f t="shared" si="0"/>
        <v>2.7693773260761385</v>
      </c>
      <c r="H7" s="186"/>
      <c r="I7" s="184"/>
      <c r="J7" s="176"/>
      <c r="K7" s="180"/>
      <c r="L7" s="178"/>
    </row>
    <row r="8" spans="1:16" s="2" customFormat="1" ht="19.5" customHeight="1" thickBot="1" x14ac:dyDescent="0.25">
      <c r="A8" s="109" t="s">
        <v>83</v>
      </c>
      <c r="B8" s="110">
        <v>0</v>
      </c>
      <c r="C8" s="110" t="s">
        <v>12</v>
      </c>
      <c r="D8" s="110">
        <v>0</v>
      </c>
      <c r="E8" s="16"/>
      <c r="F8" s="16"/>
      <c r="G8" s="17" t="e">
        <f t="shared" si="0"/>
        <v>#NUM!</v>
      </c>
      <c r="H8" s="12"/>
      <c r="I8" s="18"/>
      <c r="J8" s="8"/>
      <c r="K8" s="7"/>
      <c r="L8" s="40"/>
    </row>
    <row r="9" spans="1:16" s="2" customFormat="1" ht="20.100000000000001" customHeight="1" thickTop="1" x14ac:dyDescent="0.2">
      <c r="A9" s="41" t="s">
        <v>84</v>
      </c>
      <c r="B9" s="60">
        <v>184000</v>
      </c>
      <c r="C9" s="55" t="s">
        <v>17</v>
      </c>
      <c r="D9" s="55">
        <v>20</v>
      </c>
      <c r="E9" s="173">
        <f>AVERAGE(D9:D13)</f>
        <v>22</v>
      </c>
      <c r="F9" s="173">
        <f>STDEV(D9:D13)</f>
        <v>4.4721359549995796</v>
      </c>
      <c r="G9" s="57">
        <f t="shared" ref="G9:G14" si="2">LOG(D9)</f>
        <v>1.3010299956639813</v>
      </c>
      <c r="H9" s="167">
        <f>AVERAGE(G9:G13)</f>
        <v>1.3362482474751176</v>
      </c>
      <c r="I9" s="167">
        <f>STDEV(G9:G13)^2</f>
        <v>6.2016263031630017E-3</v>
      </c>
      <c r="J9" s="175">
        <f>$H$3-H9</f>
        <v>1.6284334362170432</v>
      </c>
      <c r="K9" s="179">
        <f>SQRT(I9)/SQRT(5)</f>
        <v>3.5218251811136227E-2</v>
      </c>
      <c r="L9" s="177">
        <f>1.96*K9</f>
        <v>6.9027773549827004E-2</v>
      </c>
    </row>
    <row r="10" spans="1:16" s="2" customFormat="1" ht="20.100000000000001" customHeight="1" x14ac:dyDescent="0.2">
      <c r="A10" s="42" t="s">
        <v>85</v>
      </c>
      <c r="B10" s="61">
        <v>184000</v>
      </c>
      <c r="C10" s="56">
        <v>15</v>
      </c>
      <c r="D10" s="56">
        <f t="shared" ref="D10" si="3">C10*2</f>
        <v>30</v>
      </c>
      <c r="E10" s="174"/>
      <c r="F10" s="174"/>
      <c r="G10" s="58">
        <f t="shared" si="2"/>
        <v>1.4771212547196624</v>
      </c>
      <c r="H10" s="168"/>
      <c r="I10" s="168"/>
      <c r="J10" s="176"/>
      <c r="K10" s="180"/>
      <c r="L10" s="178"/>
    </row>
    <row r="11" spans="1:16" s="2" customFormat="1" ht="20.100000000000001" customHeight="1" x14ac:dyDescent="0.2">
      <c r="A11" s="42" t="s">
        <v>86</v>
      </c>
      <c r="B11" s="61">
        <v>184000</v>
      </c>
      <c r="C11" s="56" t="s">
        <v>17</v>
      </c>
      <c r="D11" s="56">
        <v>20</v>
      </c>
      <c r="E11" s="174"/>
      <c r="F11" s="174"/>
      <c r="G11" s="58">
        <f t="shared" si="2"/>
        <v>1.3010299956639813</v>
      </c>
      <c r="H11" s="168"/>
      <c r="I11" s="168"/>
      <c r="J11" s="176"/>
      <c r="K11" s="180"/>
      <c r="L11" s="178"/>
    </row>
    <row r="12" spans="1:16" s="2" customFormat="1" ht="20.100000000000001" customHeight="1" x14ac:dyDescent="0.2">
      <c r="A12" s="42" t="s">
        <v>87</v>
      </c>
      <c r="B12" s="61">
        <v>184000</v>
      </c>
      <c r="C12" s="54" t="s">
        <v>17</v>
      </c>
      <c r="D12" s="56">
        <v>20</v>
      </c>
      <c r="E12" s="174"/>
      <c r="F12" s="174"/>
      <c r="G12" s="58">
        <f t="shared" si="2"/>
        <v>1.3010299956639813</v>
      </c>
      <c r="H12" s="168"/>
      <c r="I12" s="168"/>
      <c r="J12" s="176"/>
      <c r="K12" s="180"/>
      <c r="L12" s="178"/>
    </row>
    <row r="13" spans="1:16" ht="20.100000000000001" customHeight="1" thickBot="1" x14ac:dyDescent="0.25">
      <c r="A13" s="42" t="s">
        <v>88</v>
      </c>
      <c r="B13" s="61">
        <v>184000</v>
      </c>
      <c r="C13" s="56" t="s">
        <v>17</v>
      </c>
      <c r="D13" s="56">
        <v>20</v>
      </c>
      <c r="E13" s="174"/>
      <c r="F13" s="174"/>
      <c r="G13" s="58">
        <f t="shared" si="2"/>
        <v>1.3010299956639813</v>
      </c>
      <c r="H13" s="168"/>
      <c r="I13" s="168"/>
      <c r="J13" s="176"/>
      <c r="K13" s="180"/>
      <c r="L13" s="178"/>
    </row>
    <row r="14" spans="1:16" ht="20.100000000000001" customHeight="1" thickBot="1" x14ac:dyDescent="0.25">
      <c r="A14" s="43" t="s">
        <v>89</v>
      </c>
      <c r="B14" s="11">
        <v>0</v>
      </c>
      <c r="C14" s="11" t="s">
        <v>12</v>
      </c>
      <c r="D14" s="11">
        <v>0</v>
      </c>
      <c r="E14" s="16"/>
      <c r="F14" s="16"/>
      <c r="G14" s="17" t="e">
        <f t="shared" si="2"/>
        <v>#NUM!</v>
      </c>
      <c r="H14" s="12"/>
      <c r="I14" s="12"/>
      <c r="J14" s="13"/>
      <c r="K14" s="14"/>
      <c r="L14" s="44"/>
    </row>
    <row r="15" spans="1:16" s="2" customFormat="1" ht="20.100000000000001" customHeight="1" thickTop="1" x14ac:dyDescent="0.2">
      <c r="A15" s="41" t="s">
        <v>90</v>
      </c>
      <c r="B15" s="60">
        <v>184000</v>
      </c>
      <c r="C15" s="75" t="s">
        <v>12</v>
      </c>
      <c r="D15" s="75">
        <v>1</v>
      </c>
      <c r="E15" s="173">
        <f>AVERAGE(D15:D19)</f>
        <v>6.04</v>
      </c>
      <c r="F15" s="173">
        <f>STDEV(D15:D19)</f>
        <v>11.269782606598939</v>
      </c>
      <c r="G15" s="31">
        <f t="shared" si="0"/>
        <v>0</v>
      </c>
      <c r="H15" s="167">
        <f>AVERAGE(G15:G19)</f>
        <v>0.28366025826394908</v>
      </c>
      <c r="I15" s="167">
        <f>STDEV(G15:G19)^2</f>
        <v>0.40231571059185156</v>
      </c>
      <c r="J15" s="175">
        <f>$H$3-H15</f>
        <v>2.6810214254282116</v>
      </c>
      <c r="K15" s="179">
        <f>SQRT(I15)/SQRT(5)</f>
        <v>0.28366025826394908</v>
      </c>
      <c r="L15" s="177">
        <f>1.96*K15</f>
        <v>0.55597410619734022</v>
      </c>
    </row>
    <row r="16" spans="1:16" s="2" customFormat="1" ht="20.100000000000001" customHeight="1" x14ac:dyDescent="0.2">
      <c r="A16" s="42" t="s">
        <v>91</v>
      </c>
      <c r="B16" s="61">
        <v>184000</v>
      </c>
      <c r="C16" s="76" t="s">
        <v>12</v>
      </c>
      <c r="D16" s="76">
        <v>1</v>
      </c>
      <c r="E16" s="174"/>
      <c r="F16" s="174"/>
      <c r="G16" s="32">
        <f t="shared" si="0"/>
        <v>0</v>
      </c>
      <c r="H16" s="168"/>
      <c r="I16" s="168"/>
      <c r="J16" s="176"/>
      <c r="K16" s="180"/>
      <c r="L16" s="178"/>
    </row>
    <row r="17" spans="1:12" s="2" customFormat="1" ht="20.100000000000001" customHeight="1" x14ac:dyDescent="0.2">
      <c r="A17" s="42" t="s">
        <v>92</v>
      </c>
      <c r="B17" s="61">
        <v>184000</v>
      </c>
      <c r="C17" s="76">
        <v>13.1</v>
      </c>
      <c r="D17" s="76">
        <f t="shared" ref="D17" si="4">C17*2</f>
        <v>26.2</v>
      </c>
      <c r="E17" s="174"/>
      <c r="F17" s="174"/>
      <c r="G17" s="32">
        <f t="shared" si="0"/>
        <v>1.4183012913197455</v>
      </c>
      <c r="H17" s="168"/>
      <c r="I17" s="168"/>
      <c r="J17" s="176"/>
      <c r="K17" s="180"/>
      <c r="L17" s="178"/>
    </row>
    <row r="18" spans="1:12" s="2" customFormat="1" ht="20.100000000000001" customHeight="1" x14ac:dyDescent="0.2">
      <c r="A18" s="42" t="s">
        <v>93</v>
      </c>
      <c r="B18" s="61">
        <v>184000</v>
      </c>
      <c r="C18" s="76" t="s">
        <v>12</v>
      </c>
      <c r="D18" s="76">
        <v>1</v>
      </c>
      <c r="E18" s="174"/>
      <c r="F18" s="174"/>
      <c r="G18" s="32">
        <f t="shared" si="0"/>
        <v>0</v>
      </c>
      <c r="H18" s="168"/>
      <c r="I18" s="168"/>
      <c r="J18" s="176"/>
      <c r="K18" s="180"/>
      <c r="L18" s="178"/>
    </row>
    <row r="19" spans="1:12" ht="20.100000000000001" customHeight="1" thickBot="1" x14ac:dyDescent="0.25">
      <c r="A19" s="42" t="s">
        <v>94</v>
      </c>
      <c r="B19" s="61">
        <v>184000</v>
      </c>
      <c r="C19" s="76" t="s">
        <v>12</v>
      </c>
      <c r="D19" s="76">
        <v>1</v>
      </c>
      <c r="E19" s="174"/>
      <c r="F19" s="174"/>
      <c r="G19" s="32">
        <f t="shared" si="0"/>
        <v>0</v>
      </c>
      <c r="H19" s="168"/>
      <c r="I19" s="168"/>
      <c r="J19" s="176"/>
      <c r="K19" s="180"/>
      <c r="L19" s="178"/>
    </row>
    <row r="20" spans="1:12" ht="20.100000000000001" customHeight="1" thickBot="1" x14ac:dyDescent="0.25">
      <c r="A20" s="43" t="s">
        <v>95</v>
      </c>
      <c r="B20" s="11">
        <v>0</v>
      </c>
      <c r="C20" s="23" t="s">
        <v>12</v>
      </c>
      <c r="D20" s="23">
        <v>0</v>
      </c>
      <c r="E20" s="16"/>
      <c r="F20" s="16"/>
      <c r="G20" s="17" t="e">
        <f t="shared" si="0"/>
        <v>#NUM!</v>
      </c>
      <c r="H20" s="12"/>
      <c r="I20" s="12"/>
      <c r="J20" s="13"/>
      <c r="K20" s="14"/>
      <c r="L20" s="44"/>
    </row>
    <row r="21" spans="1:12" s="2" customFormat="1" ht="20.100000000000001" customHeight="1" thickTop="1" x14ac:dyDescent="0.2">
      <c r="A21" s="68" t="s">
        <v>96</v>
      </c>
      <c r="B21" s="60">
        <v>184000</v>
      </c>
      <c r="C21" s="27" t="s">
        <v>12</v>
      </c>
      <c r="D21" s="27">
        <v>1</v>
      </c>
      <c r="E21" s="163">
        <f>AVERAGE(D21:D25)</f>
        <v>1</v>
      </c>
      <c r="F21" s="163">
        <f>STDEV(D21:D25)</f>
        <v>0</v>
      </c>
      <c r="G21" s="29">
        <f t="shared" si="0"/>
        <v>0</v>
      </c>
      <c r="H21" s="165">
        <f>AVERAGE(G21:G25)</f>
        <v>0</v>
      </c>
      <c r="I21" s="165">
        <f>STDEV(G21:G25)^2</f>
        <v>0</v>
      </c>
      <c r="J21" s="175">
        <f>$H$3-H21</f>
        <v>2.9646816836921608</v>
      </c>
      <c r="K21" s="181">
        <f>SQRT(I21)/SQRT(5)</f>
        <v>0</v>
      </c>
      <c r="L21" s="169">
        <f>1.96*K21</f>
        <v>0</v>
      </c>
    </row>
    <row r="22" spans="1:12" s="2" customFormat="1" ht="20.100000000000001" customHeight="1" x14ac:dyDescent="0.2">
      <c r="A22" s="69" t="s">
        <v>97</v>
      </c>
      <c r="B22" s="61">
        <v>184000</v>
      </c>
      <c r="C22" s="28" t="s">
        <v>12</v>
      </c>
      <c r="D22" s="28">
        <v>1</v>
      </c>
      <c r="E22" s="164"/>
      <c r="F22" s="164"/>
      <c r="G22" s="30">
        <f t="shared" si="0"/>
        <v>0</v>
      </c>
      <c r="H22" s="166"/>
      <c r="I22" s="166"/>
      <c r="J22" s="176"/>
      <c r="K22" s="182"/>
      <c r="L22" s="170"/>
    </row>
    <row r="23" spans="1:12" s="2" customFormat="1" ht="20.100000000000001" customHeight="1" x14ac:dyDescent="0.2">
      <c r="A23" s="69" t="s">
        <v>98</v>
      </c>
      <c r="B23" s="61">
        <v>184000</v>
      </c>
      <c r="C23" s="28" t="s">
        <v>12</v>
      </c>
      <c r="D23" s="28">
        <v>1</v>
      </c>
      <c r="E23" s="164"/>
      <c r="F23" s="164"/>
      <c r="G23" s="30">
        <f t="shared" si="0"/>
        <v>0</v>
      </c>
      <c r="H23" s="166"/>
      <c r="I23" s="166"/>
      <c r="J23" s="176"/>
      <c r="K23" s="182"/>
      <c r="L23" s="170"/>
    </row>
    <row r="24" spans="1:12" s="2" customFormat="1" ht="20.100000000000001" customHeight="1" x14ac:dyDescent="0.2">
      <c r="A24" s="69" t="s">
        <v>99</v>
      </c>
      <c r="B24" s="61">
        <v>184000</v>
      </c>
      <c r="C24" s="28" t="s">
        <v>12</v>
      </c>
      <c r="D24" s="28">
        <v>1</v>
      </c>
      <c r="E24" s="164"/>
      <c r="F24" s="164"/>
      <c r="G24" s="30">
        <f t="shared" si="0"/>
        <v>0</v>
      </c>
      <c r="H24" s="166"/>
      <c r="I24" s="166"/>
      <c r="J24" s="176"/>
      <c r="K24" s="182"/>
      <c r="L24" s="170"/>
    </row>
    <row r="25" spans="1:12" ht="20.100000000000001" customHeight="1" thickBot="1" x14ac:dyDescent="0.25">
      <c r="A25" s="69" t="s">
        <v>100</v>
      </c>
      <c r="B25" s="61">
        <v>184000</v>
      </c>
      <c r="C25" s="28" t="s">
        <v>12</v>
      </c>
      <c r="D25" s="28">
        <v>1</v>
      </c>
      <c r="E25" s="164"/>
      <c r="F25" s="164"/>
      <c r="G25" s="30">
        <f t="shared" si="0"/>
        <v>0</v>
      </c>
      <c r="H25" s="166"/>
      <c r="I25" s="166"/>
      <c r="J25" s="176"/>
      <c r="K25" s="182"/>
      <c r="L25" s="170"/>
    </row>
    <row r="26" spans="1:12" ht="20.100000000000001" customHeight="1" thickBot="1" x14ac:dyDescent="0.25">
      <c r="A26" s="70" t="s">
        <v>101</v>
      </c>
      <c r="B26" s="11">
        <v>0</v>
      </c>
      <c r="C26" s="23" t="s">
        <v>12</v>
      </c>
      <c r="D26" s="23">
        <v>0</v>
      </c>
      <c r="E26" s="16"/>
      <c r="F26" s="16"/>
      <c r="G26" s="17" t="e">
        <f t="shared" si="0"/>
        <v>#NUM!</v>
      </c>
      <c r="H26" s="12"/>
      <c r="I26" s="12"/>
      <c r="J26" s="13"/>
      <c r="K26" s="14"/>
      <c r="L26" s="44"/>
    </row>
    <row r="27" spans="1:12" s="2" customFormat="1" ht="20.100000000000001" customHeight="1" thickTop="1" x14ac:dyDescent="0.2">
      <c r="A27" s="68" t="s">
        <v>102</v>
      </c>
      <c r="B27" s="60">
        <v>184000</v>
      </c>
      <c r="C27" s="27" t="s">
        <v>12</v>
      </c>
      <c r="D27" s="27">
        <v>1</v>
      </c>
      <c r="E27" s="163">
        <f>AVERAGE(D27:D31)</f>
        <v>1</v>
      </c>
      <c r="F27" s="163">
        <f>STDEV(D27:D31)</f>
        <v>0</v>
      </c>
      <c r="G27" s="29">
        <f t="shared" si="0"/>
        <v>0</v>
      </c>
      <c r="H27" s="165">
        <f>AVERAGE(G27:G31)</f>
        <v>0</v>
      </c>
      <c r="I27" s="165">
        <f>STDEV(G27:G31)^2</f>
        <v>0</v>
      </c>
      <c r="J27" s="175">
        <f>$H$3-H27</f>
        <v>2.9646816836921608</v>
      </c>
      <c r="K27" s="181">
        <f>SQRT(I27)/SQRT(5)</f>
        <v>0</v>
      </c>
      <c r="L27" s="169">
        <f>1.96*K27</f>
        <v>0</v>
      </c>
    </row>
    <row r="28" spans="1:12" s="2" customFormat="1" ht="20.100000000000001" customHeight="1" x14ac:dyDescent="0.2">
      <c r="A28" s="69" t="s">
        <v>103</v>
      </c>
      <c r="B28" s="61">
        <v>184000</v>
      </c>
      <c r="C28" s="28" t="s">
        <v>12</v>
      </c>
      <c r="D28" s="28">
        <v>1</v>
      </c>
      <c r="E28" s="164"/>
      <c r="F28" s="164"/>
      <c r="G28" s="30">
        <f t="shared" si="0"/>
        <v>0</v>
      </c>
      <c r="H28" s="166"/>
      <c r="I28" s="166"/>
      <c r="J28" s="176"/>
      <c r="K28" s="182"/>
      <c r="L28" s="170"/>
    </row>
    <row r="29" spans="1:12" s="2" customFormat="1" ht="20.100000000000001" customHeight="1" x14ac:dyDescent="0.2">
      <c r="A29" s="69" t="s">
        <v>104</v>
      </c>
      <c r="B29" s="61">
        <v>184000</v>
      </c>
      <c r="C29" s="28" t="s">
        <v>12</v>
      </c>
      <c r="D29" s="28">
        <v>1</v>
      </c>
      <c r="E29" s="164"/>
      <c r="F29" s="164"/>
      <c r="G29" s="30">
        <f t="shared" si="0"/>
        <v>0</v>
      </c>
      <c r="H29" s="166"/>
      <c r="I29" s="166"/>
      <c r="J29" s="176"/>
      <c r="K29" s="182"/>
      <c r="L29" s="170"/>
    </row>
    <row r="30" spans="1:12" s="2" customFormat="1" ht="20.100000000000001" customHeight="1" x14ac:dyDescent="0.2">
      <c r="A30" s="69" t="s">
        <v>105</v>
      </c>
      <c r="B30" s="61">
        <v>184000</v>
      </c>
      <c r="C30" s="28" t="s">
        <v>12</v>
      </c>
      <c r="D30" s="28">
        <v>1</v>
      </c>
      <c r="E30" s="164"/>
      <c r="F30" s="164"/>
      <c r="G30" s="30">
        <f t="shared" si="0"/>
        <v>0</v>
      </c>
      <c r="H30" s="166"/>
      <c r="I30" s="166"/>
      <c r="J30" s="176"/>
      <c r="K30" s="182"/>
      <c r="L30" s="170"/>
    </row>
    <row r="31" spans="1:12" ht="20.100000000000001" customHeight="1" thickBot="1" x14ac:dyDescent="0.25">
      <c r="A31" s="69" t="s">
        <v>106</v>
      </c>
      <c r="B31" s="61">
        <v>184000</v>
      </c>
      <c r="C31" s="53" t="s">
        <v>12</v>
      </c>
      <c r="D31" s="28">
        <v>1</v>
      </c>
      <c r="E31" s="164"/>
      <c r="F31" s="164"/>
      <c r="G31" s="30">
        <f t="shared" si="0"/>
        <v>0</v>
      </c>
      <c r="H31" s="166"/>
      <c r="I31" s="166"/>
      <c r="J31" s="176"/>
      <c r="K31" s="182"/>
      <c r="L31" s="170"/>
    </row>
    <row r="32" spans="1:12" ht="20.100000000000001" customHeight="1" thickBot="1" x14ac:dyDescent="0.25">
      <c r="A32" s="70" t="s">
        <v>107</v>
      </c>
      <c r="B32" s="11">
        <v>0</v>
      </c>
      <c r="C32" s="22" t="s">
        <v>12</v>
      </c>
      <c r="D32" s="23">
        <v>0</v>
      </c>
      <c r="E32" s="16"/>
      <c r="F32" s="16"/>
      <c r="G32" s="17" t="e">
        <f t="shared" si="0"/>
        <v>#NUM!</v>
      </c>
      <c r="H32" s="12"/>
      <c r="I32" s="12"/>
      <c r="J32" s="13"/>
      <c r="K32" s="14"/>
      <c r="L32" s="44"/>
    </row>
    <row r="33" spans="1:12" ht="20.100000000000001" customHeight="1" thickTop="1" x14ac:dyDescent="0.2">
      <c r="A33" s="10"/>
      <c r="B33" s="10"/>
      <c r="C33" s="10"/>
      <c r="D33" s="10"/>
      <c r="E33" s="10"/>
      <c r="F33" s="10"/>
      <c r="G33" s="10"/>
      <c r="H33" s="10"/>
      <c r="I33" s="10"/>
      <c r="J33" s="10"/>
      <c r="K33" s="10"/>
      <c r="L33" s="10"/>
    </row>
    <row r="34" spans="1:12" ht="20.100000000000001" customHeight="1" x14ac:dyDescent="0.2">
      <c r="A34" s="10"/>
      <c r="B34" s="10"/>
      <c r="C34" s="10"/>
      <c r="D34" s="10"/>
      <c r="E34" s="10"/>
      <c r="F34" s="10"/>
      <c r="G34" s="10"/>
      <c r="H34" s="10"/>
      <c r="I34" s="10"/>
      <c r="J34" s="10"/>
      <c r="K34" s="10"/>
      <c r="L34" s="10"/>
    </row>
    <row r="35" spans="1:12" ht="45" customHeight="1" x14ac:dyDescent="0.2">
      <c r="A35" s="162" t="s">
        <v>194</v>
      </c>
      <c r="B35" s="162"/>
      <c r="C35" s="162"/>
      <c r="D35" s="162"/>
      <c r="E35" s="162"/>
      <c r="F35" s="162"/>
      <c r="G35" s="10"/>
      <c r="H35" s="10"/>
      <c r="I35" s="10"/>
      <c r="J35" s="10"/>
      <c r="K35" s="10"/>
      <c r="L35" s="10"/>
    </row>
    <row r="36" spans="1:12" ht="20.100000000000001" customHeight="1" thickBot="1" x14ac:dyDescent="0.25">
      <c r="A36" s="10"/>
      <c r="B36" s="10"/>
      <c r="C36" s="10"/>
      <c r="D36" s="10"/>
      <c r="E36" s="10"/>
      <c r="F36" s="10"/>
      <c r="G36" s="10"/>
      <c r="H36" s="10"/>
      <c r="I36" s="10"/>
      <c r="J36" s="10"/>
      <c r="K36" s="10"/>
      <c r="L36" s="10"/>
    </row>
    <row r="37" spans="1:12" ht="33" thickTop="1" thickBot="1" x14ac:dyDescent="0.25">
      <c r="A37" s="33" t="s">
        <v>0</v>
      </c>
      <c r="B37" s="34" t="s">
        <v>3</v>
      </c>
      <c r="C37" s="34" t="s">
        <v>4</v>
      </c>
      <c r="D37" s="34" t="s">
        <v>5</v>
      </c>
      <c r="E37" s="10"/>
      <c r="F37" s="10"/>
      <c r="G37" s="10"/>
      <c r="H37" s="10"/>
      <c r="I37" s="10"/>
      <c r="J37" s="10"/>
      <c r="K37" s="10"/>
      <c r="L37" s="10"/>
    </row>
    <row r="38" spans="1:12" ht="20.100000000000001" customHeight="1" thickTop="1" x14ac:dyDescent="0.2">
      <c r="A38" s="107" t="s">
        <v>78</v>
      </c>
      <c r="B38" s="116">
        <v>184000</v>
      </c>
      <c r="C38" s="116">
        <v>771</v>
      </c>
      <c r="D38" s="116">
        <f>C38*2</f>
        <v>1542</v>
      </c>
      <c r="E38" s="10"/>
      <c r="F38" s="10"/>
      <c r="G38" s="10"/>
      <c r="H38" s="10"/>
      <c r="I38" s="10"/>
      <c r="J38" s="10"/>
      <c r="K38" s="10"/>
      <c r="L38" s="10"/>
    </row>
    <row r="39" spans="1:12" ht="20.100000000000001" customHeight="1" x14ac:dyDescent="0.2">
      <c r="A39" s="108" t="s">
        <v>79</v>
      </c>
      <c r="B39" s="117">
        <v>184000</v>
      </c>
      <c r="C39" s="117">
        <v>294</v>
      </c>
      <c r="D39" s="117">
        <f t="shared" ref="D39:D42" si="5">C39*2</f>
        <v>588</v>
      </c>
      <c r="E39" s="10"/>
      <c r="F39" s="10"/>
      <c r="G39" s="10"/>
      <c r="H39" s="10"/>
      <c r="I39" s="10"/>
      <c r="J39" s="10"/>
      <c r="K39" s="10"/>
      <c r="L39" s="10"/>
    </row>
    <row r="40" spans="1:12" ht="20.100000000000001" customHeight="1" x14ac:dyDescent="0.2">
      <c r="A40" s="108" t="s">
        <v>80</v>
      </c>
      <c r="B40" s="117">
        <v>184000</v>
      </c>
      <c r="C40" s="117">
        <v>771</v>
      </c>
      <c r="D40" s="117">
        <f t="shared" si="5"/>
        <v>1542</v>
      </c>
      <c r="E40" s="10"/>
      <c r="F40" s="10"/>
      <c r="G40" s="10"/>
      <c r="H40" s="10"/>
      <c r="I40" s="10"/>
      <c r="J40" s="10"/>
      <c r="K40" s="10"/>
      <c r="L40" s="10"/>
    </row>
    <row r="41" spans="1:12" ht="20.100000000000001" customHeight="1" x14ac:dyDescent="0.2">
      <c r="A41" s="108" t="s">
        <v>81</v>
      </c>
      <c r="B41" s="117">
        <v>184000</v>
      </c>
      <c r="C41" s="117">
        <v>405</v>
      </c>
      <c r="D41" s="117">
        <f t="shared" si="5"/>
        <v>810</v>
      </c>
      <c r="E41" s="10"/>
      <c r="F41" s="10"/>
      <c r="G41" s="10"/>
      <c r="H41" s="10"/>
      <c r="I41" s="10"/>
      <c r="J41" s="10"/>
      <c r="K41" s="10"/>
      <c r="L41" s="10"/>
    </row>
    <row r="42" spans="1:12" ht="20.100000000000001" customHeight="1" thickBot="1" x14ac:dyDescent="0.25">
      <c r="A42" s="108" t="s">
        <v>82</v>
      </c>
      <c r="B42" s="117">
        <v>184000</v>
      </c>
      <c r="C42" s="117">
        <v>294</v>
      </c>
      <c r="D42" s="117">
        <f t="shared" si="5"/>
        <v>588</v>
      </c>
      <c r="E42" s="10"/>
      <c r="F42" s="10"/>
      <c r="G42" s="10"/>
      <c r="H42" s="10"/>
      <c r="I42" s="10"/>
      <c r="J42" s="10"/>
      <c r="K42" s="10"/>
      <c r="L42" s="10"/>
    </row>
    <row r="43" spans="1:12" ht="20.100000000000001" customHeight="1" thickBot="1" x14ac:dyDescent="0.25">
      <c r="A43" s="109" t="s">
        <v>83</v>
      </c>
      <c r="B43" s="118">
        <v>0</v>
      </c>
      <c r="C43" s="118" t="s">
        <v>12</v>
      </c>
      <c r="D43" s="118">
        <v>0</v>
      </c>
      <c r="E43" s="10"/>
      <c r="F43" s="10"/>
      <c r="G43" s="10"/>
      <c r="H43" s="10"/>
      <c r="I43" s="10"/>
      <c r="J43" s="10"/>
      <c r="K43" s="10"/>
      <c r="L43" s="10"/>
    </row>
    <row r="44" spans="1:12" ht="20.100000000000001" customHeight="1" thickTop="1" x14ac:dyDescent="0.2">
      <c r="A44" s="41" t="s">
        <v>84</v>
      </c>
      <c r="B44" s="116">
        <v>184000</v>
      </c>
      <c r="C44" s="119" t="s">
        <v>17</v>
      </c>
      <c r="D44" s="119">
        <v>20</v>
      </c>
      <c r="E44" s="10"/>
      <c r="F44" s="10"/>
      <c r="G44" s="10"/>
      <c r="H44" s="10"/>
      <c r="I44" s="10"/>
      <c r="J44" s="10"/>
      <c r="K44" s="10"/>
      <c r="L44" s="10"/>
    </row>
    <row r="45" spans="1:12" ht="20.100000000000001" customHeight="1" x14ac:dyDescent="0.2">
      <c r="A45" s="42" t="s">
        <v>85</v>
      </c>
      <c r="B45" s="117">
        <v>184000</v>
      </c>
      <c r="C45" s="120">
        <v>15</v>
      </c>
      <c r="D45" s="120">
        <f t="shared" ref="D45" si="6">C45*2</f>
        <v>30</v>
      </c>
      <c r="E45" s="10"/>
      <c r="F45" s="10"/>
      <c r="G45" s="10"/>
      <c r="H45" s="10"/>
      <c r="I45" s="10"/>
      <c r="J45" s="10"/>
      <c r="K45" s="10"/>
      <c r="L45" s="10"/>
    </row>
    <row r="46" spans="1:12" ht="20.100000000000001" customHeight="1" x14ac:dyDescent="0.2">
      <c r="A46" s="42" t="s">
        <v>86</v>
      </c>
      <c r="B46" s="117">
        <v>184000</v>
      </c>
      <c r="C46" s="120" t="s">
        <v>17</v>
      </c>
      <c r="D46" s="120">
        <v>20</v>
      </c>
      <c r="E46" s="10"/>
      <c r="F46" s="10"/>
      <c r="G46" s="10"/>
      <c r="H46" s="10"/>
      <c r="I46" s="10"/>
      <c r="J46" s="10"/>
      <c r="K46" s="10"/>
      <c r="L46" s="10"/>
    </row>
    <row r="47" spans="1:12" ht="20.100000000000001" customHeight="1" x14ac:dyDescent="0.2">
      <c r="A47" s="42" t="s">
        <v>87</v>
      </c>
      <c r="B47" s="117">
        <v>184000</v>
      </c>
      <c r="C47" s="121" t="s">
        <v>17</v>
      </c>
      <c r="D47" s="120">
        <v>20</v>
      </c>
      <c r="E47" s="10"/>
      <c r="F47" s="10"/>
      <c r="G47" s="10"/>
      <c r="H47" s="10"/>
      <c r="I47" s="10"/>
      <c r="J47" s="10"/>
      <c r="K47" s="10"/>
      <c r="L47" s="10"/>
    </row>
    <row r="48" spans="1:12" ht="20.100000000000001" customHeight="1" thickBot="1" x14ac:dyDescent="0.25">
      <c r="A48" s="42" t="s">
        <v>88</v>
      </c>
      <c r="B48" s="117">
        <v>184000</v>
      </c>
      <c r="C48" s="120" t="s">
        <v>17</v>
      </c>
      <c r="D48" s="120">
        <v>20</v>
      </c>
      <c r="E48" s="10"/>
      <c r="F48" s="10"/>
      <c r="G48" s="10"/>
      <c r="H48" s="10"/>
      <c r="I48" s="10"/>
      <c r="J48" s="10"/>
      <c r="K48" s="10"/>
      <c r="L48" s="10"/>
    </row>
    <row r="49" spans="1:12" ht="20.100000000000001" customHeight="1" thickBot="1" x14ac:dyDescent="0.25">
      <c r="A49" s="43" t="s">
        <v>89</v>
      </c>
      <c r="B49" s="122">
        <v>0</v>
      </c>
      <c r="C49" s="122" t="s">
        <v>12</v>
      </c>
      <c r="D49" s="122">
        <v>0</v>
      </c>
      <c r="E49" s="10"/>
      <c r="F49" s="10"/>
      <c r="G49" s="10"/>
      <c r="H49" s="10"/>
      <c r="I49" s="10"/>
      <c r="J49" s="10"/>
      <c r="K49" s="10"/>
      <c r="L49" s="10"/>
    </row>
    <row r="50" spans="1:12" ht="20.100000000000001" customHeight="1" thickTop="1" x14ac:dyDescent="0.2">
      <c r="A50" s="41" t="s">
        <v>90</v>
      </c>
      <c r="B50" s="116">
        <v>184000</v>
      </c>
      <c r="C50" s="123" t="s">
        <v>12</v>
      </c>
      <c r="D50" s="123">
        <v>1</v>
      </c>
      <c r="E50" s="10"/>
      <c r="F50" s="10"/>
      <c r="G50" s="10"/>
      <c r="H50" s="10"/>
      <c r="I50" s="10"/>
      <c r="J50" s="10"/>
      <c r="K50" s="10"/>
      <c r="L50" s="10"/>
    </row>
    <row r="51" spans="1:12" ht="20.100000000000001" customHeight="1" x14ac:dyDescent="0.2">
      <c r="A51" s="42" t="s">
        <v>91</v>
      </c>
      <c r="B51" s="117">
        <v>184000</v>
      </c>
      <c r="C51" s="121" t="s">
        <v>12</v>
      </c>
      <c r="D51" s="121">
        <v>1</v>
      </c>
      <c r="E51" s="10"/>
      <c r="F51" s="10"/>
      <c r="G51" s="10"/>
      <c r="H51" s="10"/>
      <c r="I51" s="10"/>
      <c r="J51" s="10"/>
      <c r="K51" s="10"/>
      <c r="L51" s="10"/>
    </row>
    <row r="52" spans="1:12" ht="20.100000000000001" customHeight="1" x14ac:dyDescent="0.2">
      <c r="A52" s="42" t="s">
        <v>92</v>
      </c>
      <c r="B52" s="117">
        <v>184000</v>
      </c>
      <c r="C52" s="121">
        <v>13.1</v>
      </c>
      <c r="D52" s="121">
        <f t="shared" ref="D52" si="7">C52*2</f>
        <v>26.2</v>
      </c>
      <c r="E52" s="10"/>
      <c r="F52" s="10"/>
      <c r="G52" s="10"/>
      <c r="H52" s="10"/>
      <c r="I52" s="10"/>
      <c r="J52" s="10"/>
      <c r="K52" s="10"/>
      <c r="L52" s="10"/>
    </row>
    <row r="53" spans="1:12" ht="20.100000000000001" customHeight="1" x14ac:dyDescent="0.2">
      <c r="A53" s="42" t="s">
        <v>93</v>
      </c>
      <c r="B53" s="117">
        <v>184000</v>
      </c>
      <c r="C53" s="121" t="s">
        <v>12</v>
      </c>
      <c r="D53" s="121">
        <v>1</v>
      </c>
      <c r="E53" s="10"/>
      <c r="F53" s="10"/>
      <c r="G53" s="10"/>
      <c r="H53" s="10"/>
      <c r="I53" s="10"/>
      <c r="J53" s="10"/>
      <c r="K53" s="10"/>
      <c r="L53" s="10"/>
    </row>
    <row r="54" spans="1:12" ht="20.100000000000001" customHeight="1" thickBot="1" x14ac:dyDescent="0.25">
      <c r="A54" s="42" t="s">
        <v>94</v>
      </c>
      <c r="B54" s="117">
        <v>184000</v>
      </c>
      <c r="C54" s="121" t="s">
        <v>12</v>
      </c>
      <c r="D54" s="121">
        <v>1</v>
      </c>
      <c r="E54" s="10"/>
      <c r="F54" s="10"/>
      <c r="G54" s="10"/>
      <c r="H54" s="10"/>
      <c r="I54" s="10"/>
      <c r="J54" s="10"/>
      <c r="K54" s="10"/>
      <c r="L54" s="10"/>
    </row>
    <row r="55" spans="1:12" ht="20.100000000000001" customHeight="1" thickBot="1" x14ac:dyDescent="0.25">
      <c r="A55" s="43" t="s">
        <v>95</v>
      </c>
      <c r="B55" s="122">
        <v>0</v>
      </c>
      <c r="C55" s="124" t="s">
        <v>12</v>
      </c>
      <c r="D55" s="124">
        <v>0</v>
      </c>
      <c r="E55" s="10"/>
      <c r="F55" s="10"/>
      <c r="G55" s="10"/>
      <c r="H55" s="10"/>
      <c r="I55" s="10"/>
      <c r="J55" s="10"/>
      <c r="K55" s="10"/>
      <c r="L55" s="10"/>
    </row>
    <row r="56" spans="1:12" ht="20.100000000000001" customHeight="1" thickTop="1" x14ac:dyDescent="0.2">
      <c r="A56" s="68" t="s">
        <v>96</v>
      </c>
      <c r="B56" s="116">
        <v>184000</v>
      </c>
      <c r="C56" s="123" t="s">
        <v>12</v>
      </c>
      <c r="D56" s="123">
        <v>1</v>
      </c>
      <c r="E56" s="10"/>
      <c r="F56" s="10"/>
      <c r="G56" s="10"/>
      <c r="H56" s="10"/>
      <c r="I56" s="10"/>
      <c r="J56" s="10"/>
      <c r="K56" s="10"/>
      <c r="L56" s="10"/>
    </row>
    <row r="57" spans="1:12" ht="20.100000000000001" customHeight="1" x14ac:dyDescent="0.2">
      <c r="A57" s="69" t="s">
        <v>97</v>
      </c>
      <c r="B57" s="117">
        <v>184000</v>
      </c>
      <c r="C57" s="121" t="s">
        <v>12</v>
      </c>
      <c r="D57" s="121">
        <v>1</v>
      </c>
      <c r="E57" s="10"/>
      <c r="F57" s="10"/>
      <c r="G57" s="10"/>
      <c r="H57" s="10"/>
      <c r="I57" s="10"/>
      <c r="J57" s="10"/>
      <c r="K57" s="10"/>
      <c r="L57" s="10"/>
    </row>
    <row r="58" spans="1:12" ht="20.100000000000001" customHeight="1" x14ac:dyDescent="0.2">
      <c r="A58" s="69" t="s">
        <v>98</v>
      </c>
      <c r="B58" s="117">
        <v>184000</v>
      </c>
      <c r="C58" s="121" t="s">
        <v>12</v>
      </c>
      <c r="D58" s="121">
        <v>1</v>
      </c>
      <c r="E58" s="10"/>
      <c r="F58" s="10"/>
      <c r="G58" s="10"/>
      <c r="H58" s="10"/>
      <c r="I58" s="10"/>
      <c r="J58" s="10"/>
      <c r="K58" s="10"/>
      <c r="L58" s="10"/>
    </row>
    <row r="59" spans="1:12" ht="20.100000000000001" customHeight="1" x14ac:dyDescent="0.2">
      <c r="A59" s="69" t="s">
        <v>99</v>
      </c>
      <c r="B59" s="117">
        <v>184000</v>
      </c>
      <c r="C59" s="121" t="s">
        <v>12</v>
      </c>
      <c r="D59" s="121">
        <v>1</v>
      </c>
      <c r="E59" s="10"/>
      <c r="F59" s="10"/>
      <c r="G59" s="10"/>
      <c r="H59" s="10"/>
      <c r="I59" s="10"/>
      <c r="J59" s="10"/>
      <c r="K59" s="10"/>
      <c r="L59" s="10"/>
    </row>
    <row r="60" spans="1:12" ht="20.100000000000001" customHeight="1" thickBot="1" x14ac:dyDescent="0.25">
      <c r="A60" s="69" t="s">
        <v>100</v>
      </c>
      <c r="B60" s="117">
        <v>184000</v>
      </c>
      <c r="C60" s="121" t="s">
        <v>12</v>
      </c>
      <c r="D60" s="121">
        <v>1</v>
      </c>
      <c r="E60" s="10"/>
      <c r="F60" s="10"/>
      <c r="G60" s="10"/>
      <c r="H60" s="10"/>
      <c r="I60" s="10"/>
      <c r="J60" s="10"/>
      <c r="K60" s="10"/>
      <c r="L60" s="10"/>
    </row>
    <row r="61" spans="1:12" ht="20.100000000000001" customHeight="1" thickBot="1" x14ac:dyDescent="0.25">
      <c r="A61" s="70" t="s">
        <v>101</v>
      </c>
      <c r="B61" s="122">
        <v>0</v>
      </c>
      <c r="C61" s="124" t="s">
        <v>12</v>
      </c>
      <c r="D61" s="124">
        <v>0</v>
      </c>
      <c r="E61" s="10"/>
      <c r="F61" s="10"/>
      <c r="G61" s="10"/>
      <c r="H61" s="10"/>
      <c r="I61" s="10"/>
      <c r="J61" s="10"/>
      <c r="K61" s="10"/>
      <c r="L61" s="10"/>
    </row>
    <row r="62" spans="1:12" ht="20.100000000000001" customHeight="1" thickTop="1" x14ac:dyDescent="0.2">
      <c r="A62" s="68" t="s">
        <v>102</v>
      </c>
      <c r="B62" s="116">
        <v>184000</v>
      </c>
      <c r="C62" s="123" t="s">
        <v>12</v>
      </c>
      <c r="D62" s="123">
        <v>1</v>
      </c>
      <c r="E62" s="10"/>
      <c r="F62" s="10"/>
      <c r="G62" s="10"/>
      <c r="H62" s="10"/>
      <c r="I62" s="10"/>
      <c r="J62" s="10"/>
      <c r="K62" s="10"/>
      <c r="L62" s="10"/>
    </row>
    <row r="63" spans="1:12" ht="20.100000000000001" customHeight="1" x14ac:dyDescent="0.2">
      <c r="A63" s="69" t="s">
        <v>103</v>
      </c>
      <c r="B63" s="117">
        <v>184000</v>
      </c>
      <c r="C63" s="121" t="s">
        <v>12</v>
      </c>
      <c r="D63" s="121">
        <v>1</v>
      </c>
      <c r="E63" s="10"/>
      <c r="F63" s="10"/>
      <c r="G63" s="10"/>
      <c r="H63" s="10"/>
      <c r="I63" s="10"/>
      <c r="J63" s="10"/>
      <c r="K63" s="10"/>
      <c r="L63" s="10"/>
    </row>
    <row r="64" spans="1:12" ht="20.100000000000001" customHeight="1" x14ac:dyDescent="0.2">
      <c r="A64" s="69" t="s">
        <v>104</v>
      </c>
      <c r="B64" s="117">
        <v>184000</v>
      </c>
      <c r="C64" s="121" t="s">
        <v>12</v>
      </c>
      <c r="D64" s="121">
        <v>1</v>
      </c>
      <c r="E64" s="10"/>
      <c r="F64" s="10"/>
      <c r="G64" s="10"/>
      <c r="H64" s="10"/>
      <c r="I64" s="10"/>
      <c r="J64" s="10"/>
      <c r="K64" s="10"/>
      <c r="L64" s="10"/>
    </row>
    <row r="65" spans="1:12" ht="20.100000000000001" customHeight="1" x14ac:dyDescent="0.2">
      <c r="A65" s="69" t="s">
        <v>105</v>
      </c>
      <c r="B65" s="117">
        <v>184000</v>
      </c>
      <c r="C65" s="121" t="s">
        <v>12</v>
      </c>
      <c r="D65" s="121">
        <v>1</v>
      </c>
      <c r="E65" s="10"/>
      <c r="F65" s="10"/>
      <c r="G65" s="10"/>
      <c r="H65" s="10"/>
      <c r="I65" s="10"/>
      <c r="J65" s="10"/>
      <c r="K65" s="10"/>
      <c r="L65" s="10"/>
    </row>
    <row r="66" spans="1:12" ht="20.100000000000001" customHeight="1" thickBot="1" x14ac:dyDescent="0.25">
      <c r="A66" s="69" t="s">
        <v>106</v>
      </c>
      <c r="B66" s="117">
        <v>184000</v>
      </c>
      <c r="C66" s="125" t="s">
        <v>12</v>
      </c>
      <c r="D66" s="121">
        <v>1</v>
      </c>
      <c r="E66" s="10"/>
      <c r="F66" s="10"/>
      <c r="G66" s="10"/>
      <c r="H66" s="10"/>
      <c r="I66" s="10"/>
      <c r="J66" s="10"/>
      <c r="K66" s="10"/>
      <c r="L66" s="10"/>
    </row>
    <row r="67" spans="1:12" ht="20.100000000000001" customHeight="1" thickBot="1" x14ac:dyDescent="0.25">
      <c r="A67" s="70" t="s">
        <v>107</v>
      </c>
      <c r="B67" s="122">
        <v>0</v>
      </c>
      <c r="C67" s="126" t="s">
        <v>12</v>
      </c>
      <c r="D67" s="124">
        <v>0</v>
      </c>
      <c r="E67" s="10"/>
      <c r="F67" s="10"/>
      <c r="G67" s="10"/>
      <c r="H67" s="10"/>
      <c r="I67" s="10"/>
      <c r="J67" s="10"/>
      <c r="K67" s="10"/>
      <c r="L67" s="10"/>
    </row>
    <row r="68" spans="1:12" ht="20.100000000000001" customHeight="1" thickTop="1" x14ac:dyDescent="0.2">
      <c r="A68" s="10"/>
      <c r="B68" s="10"/>
      <c r="C68" s="10"/>
      <c r="D68" s="10"/>
      <c r="E68" s="10"/>
      <c r="F68" s="10"/>
      <c r="G68" s="10"/>
      <c r="H68" s="10"/>
      <c r="I68" s="10"/>
      <c r="J68" s="10"/>
      <c r="K68" s="10"/>
      <c r="L68" s="10"/>
    </row>
    <row r="69" spans="1:12" ht="20.100000000000001" customHeight="1" x14ac:dyDescent="0.2">
      <c r="A69" s="10"/>
      <c r="B69" s="10"/>
      <c r="C69" s="10"/>
      <c r="D69" s="10"/>
      <c r="E69" s="10"/>
      <c r="F69" s="10"/>
      <c r="G69" s="10"/>
      <c r="H69" s="10"/>
      <c r="I69" s="10"/>
      <c r="J69" s="10"/>
      <c r="K69" s="10"/>
      <c r="L69" s="10"/>
    </row>
    <row r="70" spans="1:12" ht="20.100000000000001" customHeight="1" x14ac:dyDescent="0.2">
      <c r="A70" s="10"/>
      <c r="B70" s="10"/>
      <c r="C70" s="10"/>
      <c r="D70" s="10"/>
      <c r="E70" s="10"/>
      <c r="F70" s="10"/>
      <c r="G70" s="10"/>
      <c r="H70" s="10"/>
      <c r="I70" s="10"/>
      <c r="J70" s="10"/>
      <c r="K70" s="10"/>
      <c r="L70" s="10"/>
    </row>
    <row r="71" spans="1:12" ht="20.100000000000001" customHeight="1" x14ac:dyDescent="0.2">
      <c r="A71" s="10"/>
      <c r="B71" s="10"/>
      <c r="C71" s="10"/>
      <c r="D71" s="10"/>
      <c r="E71" s="10"/>
      <c r="F71" s="10"/>
      <c r="G71" s="10"/>
      <c r="H71" s="10"/>
      <c r="I71" s="10"/>
      <c r="J71" s="10"/>
      <c r="K71" s="10"/>
      <c r="L71" s="10"/>
    </row>
    <row r="72" spans="1:12" ht="20.100000000000001" customHeight="1" x14ac:dyDescent="0.2">
      <c r="A72" s="10"/>
      <c r="B72" s="10"/>
      <c r="C72" s="10"/>
      <c r="D72" s="10"/>
      <c r="E72" s="10"/>
      <c r="F72" s="10"/>
      <c r="G72" s="10"/>
      <c r="H72" s="10"/>
      <c r="I72" s="10"/>
      <c r="J72" s="10"/>
      <c r="K72" s="10"/>
      <c r="L72" s="10"/>
    </row>
    <row r="73" spans="1:12" ht="20.100000000000001" customHeight="1" x14ac:dyDescent="0.2">
      <c r="A73" s="10"/>
      <c r="B73" s="10"/>
      <c r="C73" s="10"/>
      <c r="D73" s="10"/>
      <c r="E73" s="10"/>
      <c r="F73" s="10"/>
      <c r="G73" s="10"/>
      <c r="H73" s="10"/>
      <c r="I73" s="10"/>
      <c r="J73" s="10"/>
      <c r="K73" s="10"/>
      <c r="L73" s="10"/>
    </row>
    <row r="74" spans="1:12" ht="20.100000000000001" customHeight="1" x14ac:dyDescent="0.2">
      <c r="A74" s="10"/>
      <c r="B74" s="10"/>
      <c r="C74" s="10"/>
      <c r="D74" s="10"/>
      <c r="E74" s="10"/>
      <c r="F74" s="10"/>
      <c r="G74" s="10"/>
      <c r="H74" s="10"/>
      <c r="I74" s="10"/>
      <c r="J74" s="10"/>
      <c r="K74" s="10"/>
      <c r="L74" s="10"/>
    </row>
    <row r="75" spans="1:12" ht="20.100000000000001" customHeight="1" x14ac:dyDescent="0.2">
      <c r="A75" s="10"/>
      <c r="B75" s="10"/>
      <c r="C75" s="10"/>
      <c r="D75" s="10"/>
      <c r="E75" s="10"/>
      <c r="F75" s="10"/>
      <c r="G75" s="10"/>
      <c r="H75" s="10"/>
      <c r="I75" s="10"/>
      <c r="J75" s="10"/>
      <c r="K75" s="10"/>
      <c r="L75" s="10"/>
    </row>
    <row r="76" spans="1:12" ht="20.100000000000001" customHeight="1" x14ac:dyDescent="0.2">
      <c r="A76" s="10"/>
      <c r="B76" s="10"/>
      <c r="C76" s="10"/>
      <c r="D76" s="10"/>
      <c r="E76" s="10"/>
      <c r="F76" s="10"/>
      <c r="G76" s="10"/>
      <c r="H76" s="10"/>
      <c r="I76" s="10"/>
      <c r="J76" s="10"/>
      <c r="K76" s="10"/>
      <c r="L76" s="10"/>
    </row>
    <row r="77" spans="1:12" ht="20.100000000000001" customHeight="1" x14ac:dyDescent="0.2">
      <c r="A77" s="10"/>
      <c r="B77" s="10"/>
      <c r="C77" s="10"/>
      <c r="D77" s="10"/>
      <c r="E77" s="10"/>
      <c r="F77" s="10"/>
      <c r="G77" s="10"/>
      <c r="H77" s="10"/>
      <c r="I77" s="10"/>
      <c r="J77" s="10"/>
      <c r="K77" s="10"/>
      <c r="L77" s="10"/>
    </row>
    <row r="78" spans="1:12" ht="20.100000000000001" customHeight="1" x14ac:dyDescent="0.2">
      <c r="A78" s="10"/>
      <c r="B78" s="10"/>
      <c r="C78" s="10"/>
      <c r="D78" s="10"/>
      <c r="E78" s="10"/>
      <c r="F78" s="10"/>
      <c r="G78" s="10"/>
      <c r="H78" s="10"/>
      <c r="I78" s="10"/>
      <c r="J78" s="10"/>
      <c r="K78" s="10"/>
      <c r="L78" s="10"/>
    </row>
    <row r="79" spans="1:12" ht="20.100000000000001" customHeight="1" x14ac:dyDescent="0.2">
      <c r="A79" s="10"/>
      <c r="B79" s="10"/>
      <c r="C79" s="10"/>
      <c r="D79" s="10"/>
      <c r="E79" s="10"/>
      <c r="F79" s="10"/>
      <c r="G79" s="10"/>
      <c r="H79" s="10"/>
      <c r="I79" s="10"/>
      <c r="J79" s="10"/>
      <c r="K79" s="10"/>
      <c r="L79" s="10"/>
    </row>
    <row r="80" spans="1:12" ht="20.100000000000001" customHeight="1" x14ac:dyDescent="0.2">
      <c r="A80" s="10"/>
      <c r="B80" s="10"/>
      <c r="C80" s="10"/>
      <c r="D80" s="10"/>
      <c r="E80" s="10"/>
      <c r="F80" s="10"/>
      <c r="G80" s="10"/>
      <c r="H80" s="10"/>
      <c r="I80" s="10"/>
      <c r="J80" s="10"/>
      <c r="K80" s="10"/>
      <c r="L80" s="10"/>
    </row>
    <row r="81" spans="1:12" ht="20.100000000000001" customHeight="1" x14ac:dyDescent="0.2">
      <c r="A81" s="10"/>
      <c r="B81" s="10"/>
      <c r="C81" s="10"/>
      <c r="D81" s="10"/>
      <c r="E81" s="10"/>
      <c r="F81" s="10"/>
      <c r="G81" s="10"/>
      <c r="H81" s="10"/>
      <c r="I81" s="10"/>
      <c r="J81" s="10"/>
      <c r="K81" s="10"/>
      <c r="L81" s="10"/>
    </row>
    <row r="82" spans="1:12" ht="20.100000000000001" customHeight="1" x14ac:dyDescent="0.2">
      <c r="A82" s="10"/>
      <c r="B82" s="10"/>
      <c r="C82" s="10"/>
      <c r="D82" s="10"/>
      <c r="E82" s="10"/>
      <c r="F82" s="10"/>
      <c r="G82" s="10"/>
      <c r="H82" s="10"/>
      <c r="I82" s="10"/>
      <c r="J82" s="10"/>
      <c r="K82" s="10"/>
      <c r="L82" s="10"/>
    </row>
    <row r="83" spans="1:12" ht="20.100000000000001" customHeight="1" x14ac:dyDescent="0.2">
      <c r="A83" s="10"/>
      <c r="B83" s="10"/>
      <c r="C83" s="10"/>
      <c r="D83" s="10"/>
      <c r="E83" s="10"/>
      <c r="F83" s="10"/>
      <c r="G83" s="10"/>
      <c r="H83" s="10"/>
      <c r="I83" s="10"/>
      <c r="J83" s="10"/>
      <c r="K83" s="10"/>
      <c r="L83" s="10"/>
    </row>
    <row r="84" spans="1:12" ht="20.100000000000001" customHeight="1" x14ac:dyDescent="0.2">
      <c r="A84" s="10"/>
      <c r="B84" s="10"/>
      <c r="C84" s="10"/>
      <c r="D84" s="10"/>
      <c r="E84" s="10"/>
      <c r="F84" s="10"/>
      <c r="G84" s="10"/>
      <c r="H84" s="10"/>
      <c r="I84" s="10"/>
      <c r="J84" s="10"/>
      <c r="K84" s="10"/>
      <c r="L84" s="10"/>
    </row>
    <row r="85" spans="1:12" ht="20.100000000000001" customHeight="1" x14ac:dyDescent="0.2">
      <c r="A85" s="10"/>
      <c r="B85" s="10"/>
      <c r="C85" s="10"/>
      <c r="D85" s="10"/>
      <c r="E85" s="10"/>
      <c r="F85" s="10"/>
      <c r="G85" s="10"/>
      <c r="H85" s="10"/>
      <c r="I85" s="10"/>
      <c r="J85" s="10"/>
      <c r="K85" s="10"/>
      <c r="L85" s="10"/>
    </row>
    <row r="86" spans="1:12" ht="20.100000000000001" customHeight="1" x14ac:dyDescent="0.2">
      <c r="A86" s="10"/>
      <c r="B86" s="10"/>
      <c r="C86" s="10"/>
      <c r="D86" s="10"/>
      <c r="E86" s="10"/>
      <c r="F86" s="10"/>
      <c r="G86" s="10"/>
      <c r="H86" s="10"/>
      <c r="I86" s="10"/>
      <c r="J86" s="10"/>
      <c r="K86" s="10"/>
      <c r="L86" s="10"/>
    </row>
    <row r="87" spans="1:12" ht="20.100000000000001" customHeight="1" x14ac:dyDescent="0.2">
      <c r="A87" s="10"/>
      <c r="B87" s="10"/>
      <c r="C87" s="10"/>
      <c r="D87" s="10"/>
      <c r="E87" s="10"/>
      <c r="F87" s="10"/>
      <c r="G87" s="10"/>
      <c r="H87" s="10"/>
      <c r="I87" s="10"/>
      <c r="J87" s="10"/>
      <c r="K87" s="10"/>
      <c r="L87" s="10"/>
    </row>
    <row r="88" spans="1:12" ht="20.100000000000001" customHeight="1" x14ac:dyDescent="0.2">
      <c r="A88" s="10"/>
      <c r="B88" s="10"/>
      <c r="C88" s="10"/>
      <c r="D88" s="10"/>
      <c r="E88" s="10"/>
      <c r="F88" s="10"/>
      <c r="G88" s="10"/>
      <c r="H88" s="10"/>
      <c r="I88" s="10"/>
      <c r="J88" s="10"/>
      <c r="K88" s="10"/>
      <c r="L88" s="10"/>
    </row>
    <row r="89" spans="1:12" ht="20.100000000000001" customHeight="1" x14ac:dyDescent="0.2">
      <c r="A89" s="10"/>
      <c r="B89" s="10"/>
      <c r="C89" s="10"/>
      <c r="D89" s="10"/>
      <c r="E89" s="10"/>
      <c r="F89" s="10"/>
      <c r="G89" s="10"/>
      <c r="H89" s="10"/>
      <c r="I89" s="10"/>
      <c r="J89" s="10"/>
      <c r="K89" s="10"/>
      <c r="L89" s="10"/>
    </row>
    <row r="90" spans="1:12" ht="20.100000000000001" customHeight="1" x14ac:dyDescent="0.2">
      <c r="A90" s="10"/>
      <c r="B90" s="10"/>
      <c r="C90" s="10"/>
      <c r="D90" s="10"/>
      <c r="E90" s="10"/>
      <c r="F90" s="10"/>
      <c r="G90" s="10"/>
      <c r="H90" s="10"/>
      <c r="I90" s="10"/>
      <c r="J90" s="10"/>
      <c r="K90" s="10"/>
      <c r="L90" s="10"/>
    </row>
    <row r="91" spans="1:12" ht="20.100000000000001" customHeight="1" x14ac:dyDescent="0.2">
      <c r="A91" s="10"/>
      <c r="B91" s="10"/>
      <c r="C91" s="10"/>
      <c r="D91" s="10"/>
      <c r="E91" s="10"/>
      <c r="F91" s="10"/>
      <c r="G91" s="10"/>
      <c r="H91" s="10"/>
      <c r="I91" s="10"/>
      <c r="J91" s="10"/>
      <c r="K91" s="10"/>
      <c r="L91" s="10"/>
    </row>
    <row r="92" spans="1:12" ht="20.100000000000001" customHeight="1" x14ac:dyDescent="0.2">
      <c r="A92" s="10"/>
      <c r="B92" s="10"/>
      <c r="C92" s="10"/>
      <c r="D92" s="10"/>
      <c r="E92" s="10"/>
      <c r="F92" s="10"/>
      <c r="G92" s="10"/>
      <c r="H92" s="10"/>
      <c r="I92" s="10"/>
      <c r="J92" s="10"/>
      <c r="K92" s="10"/>
      <c r="L92" s="10"/>
    </row>
    <row r="93" spans="1:12" ht="20.100000000000001" customHeight="1" x14ac:dyDescent="0.2">
      <c r="A93" s="10"/>
      <c r="B93" s="10"/>
      <c r="C93" s="10"/>
      <c r="D93" s="10"/>
      <c r="E93" s="10"/>
      <c r="F93" s="10"/>
      <c r="G93" s="10"/>
      <c r="H93" s="10"/>
      <c r="I93" s="10"/>
      <c r="J93" s="10"/>
      <c r="K93" s="10"/>
      <c r="L93" s="10"/>
    </row>
    <row r="94" spans="1:12" ht="20.100000000000001" customHeight="1" x14ac:dyDescent="0.2">
      <c r="A94" s="10"/>
      <c r="B94" s="10"/>
      <c r="C94" s="10"/>
      <c r="D94" s="10"/>
      <c r="E94" s="10"/>
      <c r="F94" s="10"/>
      <c r="G94" s="10"/>
      <c r="H94" s="10"/>
      <c r="I94" s="10"/>
      <c r="J94" s="10"/>
      <c r="K94" s="10"/>
      <c r="L94" s="10"/>
    </row>
    <row r="95" spans="1:12" ht="20.100000000000001" customHeight="1" x14ac:dyDescent="0.2">
      <c r="A95" s="10"/>
      <c r="B95" s="10"/>
      <c r="C95" s="10"/>
      <c r="D95" s="10"/>
      <c r="E95" s="10"/>
      <c r="F95" s="10"/>
      <c r="G95" s="10"/>
      <c r="H95" s="10"/>
      <c r="I95" s="10"/>
      <c r="J95" s="10"/>
      <c r="K95" s="10"/>
      <c r="L95" s="10"/>
    </row>
    <row r="96" spans="1:12" ht="20.100000000000001" customHeight="1" x14ac:dyDescent="0.2">
      <c r="A96" s="10"/>
      <c r="B96" s="10"/>
      <c r="C96" s="10"/>
      <c r="D96" s="10"/>
      <c r="E96" s="10"/>
      <c r="F96" s="10"/>
      <c r="G96" s="10"/>
      <c r="H96" s="10"/>
      <c r="I96" s="10"/>
      <c r="J96" s="10"/>
      <c r="K96" s="10"/>
      <c r="L96" s="10"/>
    </row>
    <row r="97" spans="1:12" ht="20.100000000000001" customHeight="1" x14ac:dyDescent="0.2">
      <c r="A97" s="10"/>
      <c r="B97" s="10"/>
      <c r="C97" s="10"/>
      <c r="D97" s="10"/>
      <c r="E97" s="10"/>
      <c r="F97" s="10"/>
      <c r="G97" s="10"/>
      <c r="H97" s="10"/>
      <c r="I97" s="10"/>
      <c r="J97" s="10"/>
      <c r="K97" s="10"/>
      <c r="L97" s="10"/>
    </row>
    <row r="98" spans="1:12" ht="20.100000000000001" customHeight="1" x14ac:dyDescent="0.2">
      <c r="A98" s="10"/>
      <c r="B98" s="10"/>
      <c r="C98" s="10"/>
      <c r="D98" s="10"/>
      <c r="E98" s="10"/>
      <c r="F98" s="10"/>
      <c r="G98" s="10"/>
      <c r="H98" s="10"/>
      <c r="I98" s="10"/>
      <c r="J98" s="10"/>
      <c r="K98" s="10"/>
      <c r="L98" s="10"/>
    </row>
    <row r="99" spans="1:12" ht="20.100000000000001" customHeight="1" x14ac:dyDescent="0.2">
      <c r="A99" s="10"/>
      <c r="B99" s="10"/>
      <c r="C99" s="10"/>
      <c r="D99" s="10"/>
      <c r="E99" s="10"/>
      <c r="F99" s="10"/>
      <c r="G99" s="10"/>
      <c r="H99" s="10"/>
      <c r="I99" s="10"/>
      <c r="J99" s="10"/>
      <c r="K99" s="10"/>
      <c r="L99" s="10"/>
    </row>
    <row r="100" spans="1:12" ht="20.100000000000001" customHeight="1" x14ac:dyDescent="0.2">
      <c r="A100" s="10"/>
      <c r="B100" s="10"/>
      <c r="C100" s="10"/>
      <c r="D100" s="10"/>
      <c r="E100" s="10"/>
      <c r="F100" s="10"/>
      <c r="G100" s="10"/>
      <c r="H100" s="10"/>
      <c r="I100" s="10"/>
      <c r="J100" s="10"/>
      <c r="K100" s="10"/>
      <c r="L100" s="10"/>
    </row>
    <row r="101" spans="1:12" ht="20.100000000000001" customHeight="1" x14ac:dyDescent="0.2">
      <c r="A101" s="10"/>
      <c r="B101" s="10"/>
      <c r="C101" s="10"/>
      <c r="D101" s="10"/>
      <c r="E101" s="10"/>
      <c r="F101" s="10"/>
      <c r="G101" s="10"/>
      <c r="H101" s="10"/>
      <c r="I101" s="10"/>
      <c r="J101" s="10"/>
      <c r="K101" s="10"/>
      <c r="L101" s="10"/>
    </row>
    <row r="102" spans="1:12" ht="20.100000000000001" customHeight="1" x14ac:dyDescent="0.2">
      <c r="A102" s="10"/>
      <c r="B102" s="10"/>
      <c r="C102" s="10"/>
      <c r="D102" s="10"/>
      <c r="E102" s="10"/>
      <c r="F102" s="10"/>
      <c r="G102" s="10"/>
      <c r="H102" s="10"/>
      <c r="I102" s="10"/>
      <c r="J102" s="10"/>
      <c r="K102" s="10"/>
      <c r="L102" s="10"/>
    </row>
    <row r="103" spans="1:12" ht="20.100000000000001" customHeight="1" x14ac:dyDescent="0.2">
      <c r="A103" s="10"/>
      <c r="B103" s="10"/>
      <c r="C103" s="10"/>
      <c r="D103" s="10"/>
      <c r="E103" s="10"/>
      <c r="F103" s="10"/>
      <c r="G103" s="10"/>
      <c r="H103" s="10"/>
      <c r="I103" s="10"/>
      <c r="J103" s="10"/>
      <c r="K103" s="10"/>
      <c r="L103" s="10"/>
    </row>
    <row r="104" spans="1:12" ht="20.100000000000001" customHeight="1" x14ac:dyDescent="0.2">
      <c r="A104" s="10"/>
      <c r="B104" s="10"/>
      <c r="C104" s="10"/>
      <c r="D104" s="10"/>
      <c r="E104" s="10"/>
      <c r="F104" s="10"/>
      <c r="G104" s="10"/>
      <c r="H104" s="10"/>
      <c r="I104" s="10"/>
      <c r="J104" s="10"/>
      <c r="K104" s="10"/>
      <c r="L104" s="10"/>
    </row>
    <row r="105" spans="1:12" ht="20.100000000000001" customHeight="1" x14ac:dyDescent="0.2">
      <c r="A105" s="10"/>
      <c r="B105" s="10"/>
      <c r="C105" s="10"/>
      <c r="D105" s="10"/>
      <c r="E105" s="10"/>
      <c r="F105" s="10"/>
      <c r="G105" s="10"/>
      <c r="H105" s="10"/>
      <c r="I105" s="10"/>
      <c r="J105" s="10"/>
      <c r="K105" s="10"/>
      <c r="L105" s="10"/>
    </row>
    <row r="106" spans="1:12" ht="20.100000000000001" customHeight="1" x14ac:dyDescent="0.2">
      <c r="A106" s="10"/>
      <c r="B106" s="10"/>
      <c r="C106" s="10"/>
      <c r="D106" s="10"/>
      <c r="E106" s="10"/>
      <c r="F106" s="10"/>
      <c r="G106" s="10"/>
      <c r="H106" s="10"/>
      <c r="I106" s="10"/>
      <c r="J106" s="10"/>
      <c r="K106" s="10"/>
      <c r="L106" s="10"/>
    </row>
    <row r="107" spans="1:12" ht="20.100000000000001" customHeight="1" x14ac:dyDescent="0.2">
      <c r="A107" s="10"/>
      <c r="B107" s="10"/>
      <c r="C107" s="10"/>
      <c r="D107" s="10"/>
      <c r="E107" s="10"/>
      <c r="F107" s="10"/>
      <c r="G107" s="10"/>
      <c r="H107" s="10"/>
      <c r="I107" s="10"/>
      <c r="J107" s="10"/>
      <c r="K107" s="10"/>
      <c r="L107" s="10"/>
    </row>
    <row r="108" spans="1:12" ht="20.100000000000001" customHeight="1" x14ac:dyDescent="0.2">
      <c r="A108" s="10"/>
      <c r="B108" s="10"/>
      <c r="C108" s="10"/>
      <c r="D108" s="10"/>
      <c r="E108" s="10"/>
      <c r="F108" s="10"/>
      <c r="G108" s="10"/>
      <c r="H108" s="10"/>
      <c r="I108" s="10"/>
      <c r="J108" s="10"/>
      <c r="K108" s="10"/>
      <c r="L108" s="10"/>
    </row>
    <row r="109" spans="1:12" ht="20.100000000000001" customHeight="1" x14ac:dyDescent="0.2">
      <c r="A109" s="10"/>
      <c r="B109" s="10"/>
      <c r="C109" s="10"/>
      <c r="D109" s="10"/>
      <c r="E109" s="10"/>
      <c r="F109" s="10"/>
      <c r="G109" s="10"/>
      <c r="H109" s="10"/>
      <c r="I109" s="10"/>
      <c r="J109" s="10"/>
      <c r="K109" s="10"/>
      <c r="L109" s="10"/>
    </row>
    <row r="110" spans="1:12" ht="20.100000000000001" customHeight="1" x14ac:dyDescent="0.2">
      <c r="A110" s="10"/>
      <c r="B110" s="10"/>
      <c r="C110" s="10"/>
      <c r="D110" s="10"/>
      <c r="E110" s="10"/>
      <c r="F110" s="10"/>
      <c r="G110" s="10"/>
      <c r="H110" s="10"/>
      <c r="I110" s="10"/>
      <c r="J110" s="10"/>
      <c r="K110" s="10"/>
      <c r="L110" s="10"/>
    </row>
    <row r="111" spans="1:12" ht="20.100000000000001" customHeight="1" x14ac:dyDescent="0.2">
      <c r="A111" s="10"/>
      <c r="B111" s="10"/>
      <c r="C111" s="10"/>
      <c r="D111" s="10"/>
      <c r="E111" s="10"/>
      <c r="F111" s="10"/>
      <c r="G111" s="10"/>
      <c r="H111" s="10"/>
      <c r="I111" s="10"/>
      <c r="J111" s="10"/>
      <c r="K111" s="10"/>
      <c r="L111" s="10"/>
    </row>
    <row r="112" spans="1:12" ht="20.100000000000001" customHeight="1" x14ac:dyDescent="0.2">
      <c r="A112" s="10"/>
      <c r="B112" s="10"/>
      <c r="C112" s="10"/>
      <c r="D112" s="10"/>
      <c r="E112" s="10"/>
      <c r="F112" s="10"/>
      <c r="G112" s="10"/>
      <c r="H112" s="10"/>
      <c r="I112" s="10"/>
      <c r="J112" s="10"/>
      <c r="K112" s="10"/>
      <c r="L112" s="10"/>
    </row>
    <row r="113" spans="1:12" ht="20.100000000000001" customHeight="1" x14ac:dyDescent="0.2">
      <c r="A113" s="10"/>
      <c r="B113" s="10"/>
      <c r="C113" s="10"/>
      <c r="D113" s="10"/>
      <c r="E113" s="10"/>
      <c r="F113" s="10"/>
      <c r="G113" s="10"/>
      <c r="H113" s="10"/>
      <c r="I113" s="10"/>
      <c r="J113" s="10"/>
      <c r="K113" s="10"/>
      <c r="L113" s="10"/>
    </row>
    <row r="114" spans="1:12" ht="20.100000000000001" customHeight="1" x14ac:dyDescent="0.2">
      <c r="A114" s="10"/>
      <c r="B114" s="10"/>
      <c r="C114" s="10"/>
      <c r="D114" s="10"/>
      <c r="E114" s="10"/>
      <c r="F114" s="10"/>
      <c r="G114" s="10"/>
      <c r="H114" s="10"/>
      <c r="I114" s="10"/>
      <c r="J114" s="10"/>
      <c r="K114" s="10"/>
      <c r="L114" s="10"/>
    </row>
    <row r="115" spans="1:12" ht="20.100000000000001" customHeight="1" x14ac:dyDescent="0.2">
      <c r="A115" s="10"/>
      <c r="B115" s="10"/>
      <c r="C115" s="10"/>
      <c r="D115" s="10"/>
      <c r="E115" s="10"/>
      <c r="F115" s="10"/>
      <c r="G115" s="10"/>
      <c r="H115" s="10"/>
      <c r="I115" s="10"/>
      <c r="J115" s="10"/>
      <c r="K115" s="10"/>
      <c r="L115" s="10"/>
    </row>
    <row r="116" spans="1:12" ht="20.100000000000001" customHeight="1" x14ac:dyDescent="0.2">
      <c r="A116" s="10"/>
      <c r="B116" s="10"/>
      <c r="C116" s="10"/>
      <c r="D116" s="10"/>
      <c r="E116" s="10"/>
      <c r="F116" s="10"/>
      <c r="G116" s="10"/>
      <c r="H116" s="10"/>
      <c r="I116" s="10"/>
      <c r="J116" s="10"/>
      <c r="K116" s="10"/>
      <c r="L116" s="10"/>
    </row>
    <row r="117" spans="1:12" ht="20.100000000000001" customHeight="1" x14ac:dyDescent="0.2">
      <c r="A117" s="10"/>
      <c r="B117" s="10"/>
      <c r="C117" s="10"/>
      <c r="D117" s="10"/>
      <c r="E117" s="10"/>
      <c r="F117" s="10"/>
      <c r="G117" s="10"/>
      <c r="H117" s="10"/>
      <c r="I117" s="10"/>
      <c r="J117" s="10"/>
      <c r="K117" s="10"/>
      <c r="L117" s="10"/>
    </row>
    <row r="118" spans="1:12" ht="20.100000000000001" customHeight="1" x14ac:dyDescent="0.2">
      <c r="A118" s="10"/>
      <c r="B118" s="10"/>
      <c r="C118" s="10"/>
      <c r="D118" s="10"/>
      <c r="E118" s="10"/>
      <c r="F118" s="10"/>
      <c r="G118" s="10"/>
      <c r="H118" s="10"/>
      <c r="I118" s="10"/>
      <c r="J118" s="10"/>
      <c r="K118" s="10"/>
      <c r="L118" s="10"/>
    </row>
    <row r="119" spans="1:12" x14ac:dyDescent="0.2">
      <c r="A119" s="10"/>
      <c r="B119" s="10"/>
      <c r="C119" s="10"/>
      <c r="D119" s="10"/>
      <c r="E119" s="10"/>
      <c r="F119" s="10"/>
      <c r="G119" s="10"/>
      <c r="H119" s="10"/>
      <c r="I119" s="10"/>
      <c r="J119" s="10"/>
      <c r="K119" s="10"/>
      <c r="L119" s="10"/>
    </row>
    <row r="120" spans="1:12" x14ac:dyDescent="0.2">
      <c r="A120" s="10"/>
      <c r="B120" s="10"/>
      <c r="C120" s="10"/>
      <c r="D120" s="10"/>
      <c r="E120" s="10"/>
      <c r="F120" s="10"/>
      <c r="G120" s="10"/>
      <c r="H120" s="10"/>
      <c r="I120" s="10"/>
      <c r="J120" s="10"/>
      <c r="K120" s="10"/>
      <c r="L120" s="10"/>
    </row>
    <row r="121" spans="1:12" x14ac:dyDescent="0.2">
      <c r="A121" s="10"/>
      <c r="B121" s="10"/>
      <c r="C121" s="10"/>
      <c r="D121" s="10"/>
      <c r="E121" s="10"/>
      <c r="F121" s="10"/>
      <c r="G121" s="10"/>
      <c r="H121" s="10"/>
      <c r="I121" s="10"/>
      <c r="J121" s="10"/>
      <c r="K121" s="10"/>
      <c r="L121" s="10"/>
    </row>
    <row r="122" spans="1:12" x14ac:dyDescent="0.2">
      <c r="A122" s="10"/>
      <c r="B122" s="10"/>
      <c r="C122" s="10"/>
      <c r="D122" s="10"/>
      <c r="E122" s="10"/>
      <c r="F122" s="10"/>
      <c r="G122" s="10"/>
      <c r="H122" s="10"/>
      <c r="I122" s="10"/>
      <c r="J122" s="10"/>
      <c r="K122" s="10"/>
      <c r="L122" s="10"/>
    </row>
    <row r="123" spans="1:12" x14ac:dyDescent="0.2">
      <c r="A123" s="10"/>
      <c r="B123" s="10"/>
      <c r="C123" s="10"/>
      <c r="D123" s="10"/>
      <c r="E123" s="10"/>
      <c r="F123" s="10"/>
      <c r="G123" s="10"/>
      <c r="H123" s="10"/>
      <c r="I123" s="10"/>
      <c r="J123" s="10"/>
      <c r="K123" s="10"/>
      <c r="L123" s="10"/>
    </row>
    <row r="124" spans="1:12" x14ac:dyDescent="0.2">
      <c r="A124" s="10"/>
      <c r="B124" s="10"/>
      <c r="C124" s="10"/>
      <c r="D124" s="10"/>
      <c r="E124" s="10"/>
      <c r="F124" s="10"/>
      <c r="G124" s="10"/>
      <c r="H124" s="10"/>
      <c r="I124" s="10"/>
      <c r="J124" s="10"/>
      <c r="K124" s="10"/>
      <c r="L124" s="10"/>
    </row>
    <row r="125" spans="1:12" x14ac:dyDescent="0.2">
      <c r="A125" s="10"/>
      <c r="B125" s="10"/>
      <c r="C125" s="10"/>
      <c r="D125" s="10"/>
      <c r="E125" s="10"/>
      <c r="F125" s="10"/>
      <c r="G125" s="10"/>
      <c r="H125" s="10"/>
      <c r="I125" s="10"/>
      <c r="J125" s="10"/>
      <c r="K125" s="10"/>
      <c r="L125" s="10"/>
    </row>
    <row r="126" spans="1:12" x14ac:dyDescent="0.2">
      <c r="A126" s="10"/>
      <c r="B126" s="10"/>
      <c r="C126" s="10"/>
      <c r="D126" s="10"/>
      <c r="E126" s="10"/>
      <c r="F126" s="10"/>
      <c r="G126" s="10"/>
      <c r="H126" s="10"/>
      <c r="I126" s="10"/>
      <c r="J126" s="10"/>
      <c r="K126" s="10"/>
      <c r="L126" s="10"/>
    </row>
    <row r="127" spans="1:12" x14ac:dyDescent="0.2">
      <c r="A127" s="10"/>
      <c r="B127" s="10"/>
      <c r="C127" s="10"/>
      <c r="D127" s="10"/>
      <c r="E127" s="10"/>
      <c r="F127" s="10"/>
      <c r="G127" s="10"/>
      <c r="H127" s="10"/>
      <c r="I127" s="10"/>
      <c r="J127" s="10"/>
      <c r="K127" s="10"/>
      <c r="L127" s="10"/>
    </row>
    <row r="128" spans="1:12" x14ac:dyDescent="0.2">
      <c r="A128" s="10"/>
      <c r="B128" s="10"/>
      <c r="C128" s="10"/>
      <c r="D128" s="10"/>
      <c r="E128" s="10"/>
      <c r="F128" s="10"/>
      <c r="G128" s="10"/>
      <c r="H128" s="10"/>
      <c r="I128" s="10"/>
      <c r="J128" s="10"/>
      <c r="K128" s="10"/>
      <c r="L128" s="10"/>
    </row>
    <row r="129" spans="1:12" x14ac:dyDescent="0.2">
      <c r="A129" s="10"/>
      <c r="B129" s="10"/>
      <c r="C129" s="10"/>
      <c r="D129" s="10"/>
      <c r="E129" s="10"/>
      <c r="F129" s="10"/>
      <c r="G129" s="10"/>
      <c r="H129" s="10"/>
      <c r="I129" s="10"/>
      <c r="J129" s="10"/>
      <c r="K129" s="10"/>
      <c r="L129" s="10"/>
    </row>
    <row r="130" spans="1:12" x14ac:dyDescent="0.2">
      <c r="A130" s="10"/>
      <c r="B130" s="10"/>
      <c r="C130" s="10"/>
      <c r="D130" s="10"/>
      <c r="E130" s="10"/>
      <c r="F130" s="10"/>
      <c r="G130" s="10"/>
      <c r="H130" s="10"/>
      <c r="I130" s="10"/>
      <c r="J130" s="10"/>
      <c r="K130" s="10"/>
      <c r="L130" s="10"/>
    </row>
    <row r="131" spans="1:12" x14ac:dyDescent="0.2">
      <c r="A131" s="10"/>
      <c r="B131" s="10"/>
      <c r="C131" s="10"/>
      <c r="D131" s="10"/>
      <c r="E131" s="10"/>
      <c r="F131" s="10"/>
      <c r="G131" s="10"/>
      <c r="H131" s="10"/>
      <c r="I131" s="10"/>
      <c r="J131" s="10"/>
      <c r="K131" s="10"/>
      <c r="L131" s="10"/>
    </row>
    <row r="132" spans="1:12" x14ac:dyDescent="0.2">
      <c r="A132" s="10"/>
      <c r="B132" s="10"/>
      <c r="C132" s="10"/>
      <c r="D132" s="10"/>
      <c r="E132" s="10"/>
      <c r="F132" s="10"/>
      <c r="G132" s="10"/>
      <c r="H132" s="10"/>
      <c r="I132" s="10"/>
      <c r="J132" s="10"/>
      <c r="K132" s="10"/>
      <c r="L132" s="10"/>
    </row>
    <row r="133" spans="1:12" x14ac:dyDescent="0.2">
      <c r="A133" s="10"/>
      <c r="B133" s="10"/>
      <c r="C133" s="10"/>
      <c r="D133" s="10"/>
      <c r="E133" s="10"/>
      <c r="F133" s="10"/>
      <c r="G133" s="10"/>
      <c r="H133" s="10"/>
      <c r="I133" s="10"/>
      <c r="J133" s="10"/>
      <c r="K133" s="10"/>
      <c r="L133" s="10"/>
    </row>
    <row r="134" spans="1:12" x14ac:dyDescent="0.2">
      <c r="A134" s="10"/>
      <c r="B134" s="10"/>
      <c r="C134" s="10"/>
      <c r="D134" s="10"/>
      <c r="E134" s="10"/>
      <c r="F134" s="10"/>
      <c r="G134" s="10"/>
      <c r="H134" s="10"/>
      <c r="I134" s="10"/>
      <c r="J134" s="10"/>
      <c r="K134" s="10"/>
      <c r="L134" s="10"/>
    </row>
    <row r="135" spans="1:12" x14ac:dyDescent="0.2">
      <c r="A135" s="10"/>
      <c r="B135" s="10"/>
      <c r="C135" s="10"/>
      <c r="D135" s="10"/>
      <c r="E135" s="10"/>
      <c r="F135" s="10"/>
      <c r="G135" s="10"/>
      <c r="H135" s="10"/>
      <c r="I135" s="10"/>
      <c r="J135" s="10"/>
      <c r="K135" s="10"/>
      <c r="L135" s="10"/>
    </row>
    <row r="136" spans="1:12" x14ac:dyDescent="0.2">
      <c r="A136" s="10"/>
      <c r="B136" s="10"/>
      <c r="C136" s="10"/>
      <c r="D136" s="10"/>
      <c r="E136" s="10"/>
      <c r="F136" s="10"/>
      <c r="G136" s="10"/>
      <c r="H136" s="10"/>
      <c r="I136" s="10"/>
      <c r="J136" s="10"/>
      <c r="K136" s="10"/>
      <c r="L136" s="10"/>
    </row>
    <row r="137" spans="1:12" x14ac:dyDescent="0.2">
      <c r="A137" s="10"/>
      <c r="B137" s="10"/>
      <c r="C137" s="10"/>
      <c r="D137" s="10"/>
      <c r="E137" s="10"/>
      <c r="F137" s="10"/>
      <c r="G137" s="10"/>
      <c r="H137" s="10"/>
      <c r="I137" s="10"/>
      <c r="J137" s="10"/>
      <c r="K137" s="10"/>
      <c r="L137" s="10"/>
    </row>
    <row r="138" spans="1:12" x14ac:dyDescent="0.2">
      <c r="A138" s="10"/>
      <c r="B138" s="10"/>
      <c r="C138" s="10"/>
      <c r="D138" s="10"/>
      <c r="E138" s="10"/>
      <c r="F138" s="10"/>
      <c r="G138" s="10"/>
      <c r="H138" s="10"/>
      <c r="I138" s="10"/>
      <c r="J138" s="10"/>
      <c r="K138" s="10"/>
      <c r="L138" s="10"/>
    </row>
    <row r="139" spans="1:12" x14ac:dyDescent="0.2">
      <c r="A139" s="10"/>
      <c r="B139" s="10"/>
      <c r="C139" s="10"/>
      <c r="D139" s="10"/>
      <c r="E139" s="10"/>
      <c r="F139" s="10"/>
      <c r="G139" s="10"/>
      <c r="H139" s="10"/>
      <c r="I139" s="10"/>
      <c r="J139" s="10"/>
      <c r="K139" s="10"/>
      <c r="L139" s="10"/>
    </row>
    <row r="140" spans="1:12" x14ac:dyDescent="0.2">
      <c r="A140" s="10"/>
      <c r="B140" s="10"/>
      <c r="C140" s="10"/>
      <c r="D140" s="10"/>
      <c r="E140" s="10"/>
      <c r="F140" s="10"/>
      <c r="G140" s="10"/>
      <c r="H140" s="10"/>
      <c r="I140" s="10"/>
      <c r="J140" s="10"/>
      <c r="K140" s="10"/>
      <c r="L140" s="10"/>
    </row>
    <row r="141" spans="1:12" x14ac:dyDescent="0.2">
      <c r="A141" s="10"/>
      <c r="B141" s="10"/>
      <c r="C141" s="10"/>
      <c r="D141" s="10"/>
      <c r="E141" s="10"/>
      <c r="F141" s="10"/>
      <c r="G141" s="10"/>
      <c r="H141" s="10"/>
      <c r="I141" s="10"/>
      <c r="J141" s="10"/>
      <c r="K141" s="10"/>
      <c r="L141" s="10"/>
    </row>
    <row r="142" spans="1:12" x14ac:dyDescent="0.2">
      <c r="A142" s="10"/>
      <c r="B142" s="10"/>
      <c r="C142" s="10"/>
      <c r="D142" s="10"/>
      <c r="E142" s="10"/>
      <c r="F142" s="10"/>
      <c r="G142" s="10"/>
      <c r="H142" s="10"/>
      <c r="I142" s="10"/>
      <c r="J142" s="10"/>
      <c r="K142" s="10"/>
      <c r="L142" s="10"/>
    </row>
    <row r="143" spans="1:12" x14ac:dyDescent="0.2">
      <c r="A143" s="10"/>
      <c r="B143" s="10"/>
      <c r="C143" s="10"/>
      <c r="D143" s="10"/>
      <c r="E143" s="10"/>
      <c r="F143" s="10"/>
      <c r="G143" s="10"/>
      <c r="H143" s="10"/>
      <c r="I143" s="10"/>
      <c r="J143" s="10"/>
      <c r="K143" s="10"/>
      <c r="L143" s="10"/>
    </row>
    <row r="144" spans="1:12" x14ac:dyDescent="0.2">
      <c r="A144" s="10"/>
      <c r="B144" s="10"/>
      <c r="C144" s="10"/>
      <c r="D144" s="10"/>
      <c r="E144" s="10"/>
      <c r="F144" s="10"/>
      <c r="G144" s="10"/>
      <c r="H144" s="10"/>
      <c r="I144" s="10"/>
      <c r="J144" s="10"/>
      <c r="K144" s="10"/>
      <c r="L144" s="10"/>
    </row>
    <row r="145" spans="1:12" x14ac:dyDescent="0.2">
      <c r="A145" s="10"/>
      <c r="B145" s="10"/>
      <c r="C145" s="10"/>
      <c r="D145" s="10"/>
      <c r="E145" s="10"/>
      <c r="F145" s="10"/>
      <c r="G145" s="10"/>
      <c r="H145" s="10"/>
      <c r="I145" s="10"/>
      <c r="J145" s="10"/>
      <c r="K145" s="10"/>
      <c r="L145" s="10"/>
    </row>
    <row r="146" spans="1:12" x14ac:dyDescent="0.2">
      <c r="A146" s="10"/>
      <c r="B146" s="10"/>
      <c r="C146" s="10"/>
      <c r="D146" s="10"/>
      <c r="E146" s="10"/>
      <c r="F146" s="10"/>
      <c r="G146" s="10"/>
      <c r="H146" s="10"/>
      <c r="I146" s="10"/>
      <c r="J146" s="10"/>
      <c r="K146" s="10"/>
      <c r="L146" s="10"/>
    </row>
    <row r="147" spans="1:12" x14ac:dyDescent="0.2">
      <c r="A147" s="10"/>
      <c r="B147" s="10"/>
      <c r="C147" s="10"/>
      <c r="D147" s="10"/>
      <c r="E147" s="10"/>
      <c r="F147" s="10"/>
      <c r="G147" s="10"/>
      <c r="H147" s="10"/>
      <c r="I147" s="10"/>
      <c r="J147" s="10"/>
      <c r="K147" s="10"/>
      <c r="L147" s="10"/>
    </row>
    <row r="148" spans="1:12" x14ac:dyDescent="0.2">
      <c r="A148" s="10"/>
      <c r="B148" s="10"/>
      <c r="C148" s="10"/>
      <c r="D148" s="10"/>
      <c r="E148" s="10"/>
      <c r="F148" s="10"/>
      <c r="G148" s="10"/>
      <c r="H148" s="10"/>
      <c r="I148" s="10"/>
      <c r="J148" s="10"/>
      <c r="K148" s="10"/>
      <c r="L148" s="10"/>
    </row>
    <row r="149" spans="1:12" x14ac:dyDescent="0.2">
      <c r="A149" s="10"/>
      <c r="B149" s="10"/>
      <c r="C149" s="10"/>
      <c r="D149" s="10"/>
      <c r="E149" s="10"/>
      <c r="F149" s="10"/>
      <c r="G149" s="10"/>
      <c r="H149" s="10"/>
      <c r="I149" s="10"/>
      <c r="J149" s="10"/>
      <c r="K149" s="10"/>
      <c r="L149" s="10"/>
    </row>
    <row r="150" spans="1:12" x14ac:dyDescent="0.2">
      <c r="A150" s="10"/>
      <c r="B150" s="10"/>
      <c r="C150" s="10"/>
      <c r="D150" s="10"/>
      <c r="E150" s="10"/>
      <c r="F150" s="10"/>
      <c r="G150" s="10"/>
      <c r="H150" s="10"/>
      <c r="I150" s="10"/>
      <c r="J150" s="10"/>
      <c r="K150" s="10"/>
      <c r="L150" s="10"/>
    </row>
    <row r="151" spans="1:12" x14ac:dyDescent="0.2">
      <c r="A151" s="10"/>
      <c r="B151" s="10"/>
      <c r="C151" s="10"/>
      <c r="D151" s="10"/>
      <c r="E151" s="10"/>
      <c r="F151" s="10"/>
      <c r="G151" s="10"/>
      <c r="H151" s="10"/>
      <c r="I151" s="10"/>
      <c r="J151" s="10"/>
      <c r="K151" s="10"/>
      <c r="L151" s="10"/>
    </row>
    <row r="152" spans="1:12" x14ac:dyDescent="0.2">
      <c r="A152" s="10"/>
      <c r="B152" s="10"/>
      <c r="C152" s="10"/>
      <c r="D152" s="10"/>
      <c r="E152" s="10"/>
      <c r="F152" s="10"/>
      <c r="G152" s="10"/>
      <c r="H152" s="10"/>
      <c r="I152" s="10"/>
      <c r="J152" s="10"/>
      <c r="K152" s="10"/>
      <c r="L152" s="10"/>
    </row>
    <row r="153" spans="1:12" x14ac:dyDescent="0.2">
      <c r="A153" s="10"/>
      <c r="B153" s="10"/>
      <c r="C153" s="10"/>
      <c r="D153" s="10"/>
      <c r="E153" s="10"/>
      <c r="F153" s="10"/>
      <c r="G153" s="10"/>
      <c r="H153" s="10"/>
      <c r="I153" s="10"/>
      <c r="J153" s="10"/>
      <c r="K153" s="10"/>
      <c r="L153" s="10"/>
    </row>
    <row r="154" spans="1:12" x14ac:dyDescent="0.2">
      <c r="A154" s="10"/>
      <c r="B154" s="10"/>
      <c r="C154" s="10"/>
      <c r="D154" s="10"/>
      <c r="E154" s="10"/>
      <c r="F154" s="10"/>
      <c r="G154" s="10"/>
      <c r="H154" s="10"/>
      <c r="I154" s="10"/>
      <c r="J154" s="10"/>
      <c r="K154" s="10"/>
      <c r="L154" s="10"/>
    </row>
    <row r="155" spans="1:12" x14ac:dyDescent="0.2">
      <c r="A155" s="10"/>
      <c r="B155" s="10"/>
      <c r="C155" s="10"/>
      <c r="D155" s="10"/>
      <c r="E155" s="10"/>
      <c r="F155" s="10"/>
      <c r="G155" s="10"/>
      <c r="H155" s="10"/>
      <c r="I155" s="10"/>
      <c r="J155" s="10"/>
      <c r="K155" s="10"/>
      <c r="L155" s="10"/>
    </row>
    <row r="156" spans="1:12" x14ac:dyDescent="0.2">
      <c r="A156" s="10"/>
      <c r="B156" s="10"/>
      <c r="C156" s="10"/>
      <c r="D156" s="10"/>
      <c r="E156" s="10"/>
      <c r="F156" s="10"/>
      <c r="G156" s="10"/>
      <c r="H156" s="10"/>
      <c r="I156" s="10"/>
      <c r="J156" s="10"/>
      <c r="K156" s="10"/>
      <c r="L156" s="10"/>
    </row>
    <row r="157" spans="1:12" x14ac:dyDescent="0.2">
      <c r="A157" s="10"/>
      <c r="B157" s="10"/>
      <c r="C157" s="10"/>
      <c r="D157" s="10"/>
      <c r="E157" s="10"/>
      <c r="F157" s="10"/>
      <c r="G157" s="10"/>
      <c r="H157" s="10"/>
      <c r="I157" s="10"/>
      <c r="J157" s="10"/>
      <c r="K157" s="10"/>
      <c r="L157" s="10"/>
    </row>
    <row r="158" spans="1:12" x14ac:dyDescent="0.2">
      <c r="A158" s="10"/>
      <c r="B158" s="10"/>
      <c r="C158" s="10"/>
      <c r="D158" s="10"/>
      <c r="E158" s="10"/>
      <c r="F158" s="10"/>
      <c r="G158" s="10"/>
      <c r="H158" s="10"/>
      <c r="I158" s="10"/>
      <c r="J158" s="10"/>
      <c r="K158" s="10"/>
      <c r="L158" s="10"/>
    </row>
    <row r="159" spans="1:12" x14ac:dyDescent="0.2">
      <c r="A159" s="10"/>
      <c r="B159" s="10"/>
      <c r="C159" s="10"/>
      <c r="D159" s="10"/>
      <c r="E159" s="10"/>
      <c r="F159" s="10"/>
      <c r="G159" s="10"/>
      <c r="H159" s="10"/>
      <c r="I159" s="10"/>
      <c r="J159" s="10"/>
      <c r="K159" s="10"/>
      <c r="L159" s="10"/>
    </row>
    <row r="160" spans="1:12" x14ac:dyDescent="0.2">
      <c r="A160" s="10"/>
      <c r="B160" s="10"/>
      <c r="C160" s="10"/>
      <c r="D160" s="10"/>
      <c r="E160" s="10"/>
      <c r="F160" s="10"/>
      <c r="G160" s="10"/>
      <c r="H160" s="10"/>
      <c r="I160" s="10"/>
      <c r="J160" s="10"/>
      <c r="K160" s="10"/>
      <c r="L160" s="10"/>
    </row>
    <row r="161" spans="1:12" x14ac:dyDescent="0.2">
      <c r="A161" s="10"/>
      <c r="B161" s="10"/>
      <c r="C161" s="10"/>
      <c r="D161" s="10"/>
      <c r="E161" s="10"/>
      <c r="F161" s="10"/>
      <c r="G161" s="10"/>
      <c r="H161" s="10"/>
      <c r="I161" s="10"/>
      <c r="J161" s="10"/>
      <c r="K161" s="10"/>
      <c r="L161" s="10"/>
    </row>
    <row r="162" spans="1:12" x14ac:dyDescent="0.2">
      <c r="A162" s="10"/>
      <c r="B162" s="10"/>
      <c r="C162" s="10"/>
      <c r="D162" s="10"/>
      <c r="E162" s="10"/>
      <c r="F162" s="10"/>
      <c r="G162" s="10"/>
      <c r="H162" s="10"/>
      <c r="I162" s="10"/>
      <c r="J162" s="10"/>
      <c r="K162" s="10"/>
      <c r="L162" s="10"/>
    </row>
    <row r="163" spans="1:12" x14ac:dyDescent="0.2">
      <c r="A163" s="10"/>
      <c r="B163" s="10"/>
      <c r="C163" s="10"/>
      <c r="D163" s="10"/>
      <c r="E163" s="10"/>
      <c r="F163" s="10"/>
      <c r="G163" s="10"/>
      <c r="H163" s="10"/>
      <c r="I163" s="10"/>
      <c r="J163" s="10"/>
      <c r="K163" s="10"/>
      <c r="L163" s="10"/>
    </row>
    <row r="164" spans="1:12" x14ac:dyDescent="0.2">
      <c r="A164" s="10"/>
      <c r="B164" s="10"/>
      <c r="C164" s="10"/>
      <c r="D164" s="10"/>
      <c r="E164" s="10"/>
      <c r="F164" s="10"/>
      <c r="G164" s="10"/>
      <c r="H164" s="10"/>
      <c r="I164" s="10"/>
      <c r="J164" s="10"/>
      <c r="K164" s="10"/>
      <c r="L164" s="10"/>
    </row>
    <row r="165" spans="1:12" x14ac:dyDescent="0.2">
      <c r="A165" s="10"/>
      <c r="B165" s="10"/>
      <c r="C165" s="10"/>
      <c r="D165" s="10"/>
      <c r="E165" s="10"/>
      <c r="F165" s="10"/>
      <c r="G165" s="10"/>
      <c r="H165" s="10"/>
      <c r="I165" s="10"/>
      <c r="J165" s="10"/>
      <c r="K165" s="10"/>
      <c r="L165" s="10"/>
    </row>
    <row r="166" spans="1:12" x14ac:dyDescent="0.2">
      <c r="A166" s="10"/>
      <c r="B166" s="10"/>
      <c r="C166" s="10"/>
      <c r="D166" s="10"/>
      <c r="E166" s="10"/>
      <c r="F166" s="10"/>
      <c r="G166" s="10"/>
      <c r="H166" s="10"/>
      <c r="I166" s="10"/>
      <c r="J166" s="10"/>
      <c r="K166" s="10"/>
      <c r="L166" s="10"/>
    </row>
    <row r="167" spans="1:12" x14ac:dyDescent="0.2">
      <c r="A167" s="10"/>
      <c r="B167" s="10"/>
      <c r="C167" s="10"/>
      <c r="D167" s="10"/>
      <c r="E167" s="10"/>
      <c r="F167" s="10"/>
      <c r="G167" s="10"/>
      <c r="H167" s="10"/>
      <c r="I167" s="10"/>
      <c r="J167" s="10"/>
      <c r="K167" s="10"/>
      <c r="L167" s="10"/>
    </row>
    <row r="168" spans="1:12" x14ac:dyDescent="0.2">
      <c r="A168" s="10"/>
      <c r="B168" s="10"/>
      <c r="C168" s="10"/>
      <c r="D168" s="10"/>
      <c r="E168" s="10"/>
      <c r="F168" s="10"/>
      <c r="G168" s="10"/>
      <c r="H168" s="10"/>
      <c r="I168" s="10"/>
      <c r="J168" s="10"/>
      <c r="K168" s="10"/>
      <c r="L168" s="10"/>
    </row>
    <row r="169" spans="1:12" x14ac:dyDescent="0.2">
      <c r="A169" s="10"/>
      <c r="B169" s="10"/>
      <c r="C169" s="10"/>
      <c r="D169" s="10"/>
      <c r="E169" s="10"/>
      <c r="F169" s="10"/>
      <c r="G169" s="10"/>
      <c r="H169" s="10"/>
      <c r="I169" s="10"/>
      <c r="J169" s="10"/>
      <c r="K169" s="10"/>
      <c r="L169" s="10"/>
    </row>
    <row r="170" spans="1:12" x14ac:dyDescent="0.2">
      <c r="A170" s="10"/>
      <c r="B170" s="10"/>
      <c r="C170" s="10"/>
      <c r="D170" s="10"/>
      <c r="E170" s="10"/>
      <c r="F170" s="10"/>
      <c r="G170" s="10"/>
      <c r="H170" s="10"/>
      <c r="I170" s="10"/>
      <c r="J170" s="10"/>
      <c r="K170" s="10"/>
      <c r="L170" s="10"/>
    </row>
    <row r="171" spans="1:12" x14ac:dyDescent="0.2">
      <c r="A171" s="10"/>
      <c r="B171" s="10"/>
      <c r="C171" s="10"/>
      <c r="D171" s="10"/>
      <c r="E171" s="10"/>
      <c r="F171" s="10"/>
      <c r="G171" s="10"/>
      <c r="H171" s="10"/>
      <c r="I171" s="10"/>
      <c r="J171" s="10"/>
      <c r="K171" s="10"/>
      <c r="L171" s="10"/>
    </row>
    <row r="172" spans="1:12" x14ac:dyDescent="0.2">
      <c r="A172" s="10"/>
      <c r="B172" s="10"/>
      <c r="C172" s="10"/>
      <c r="D172" s="10"/>
      <c r="E172" s="10"/>
      <c r="F172" s="10"/>
      <c r="G172" s="10"/>
      <c r="H172" s="10"/>
      <c r="I172" s="10"/>
      <c r="J172" s="10"/>
      <c r="K172" s="10"/>
      <c r="L172" s="10"/>
    </row>
    <row r="173" spans="1:12" x14ac:dyDescent="0.2">
      <c r="A173" s="10"/>
      <c r="B173" s="10"/>
      <c r="C173" s="10"/>
      <c r="D173" s="10"/>
      <c r="E173" s="10"/>
      <c r="F173" s="10"/>
      <c r="G173" s="10"/>
      <c r="H173" s="10"/>
      <c r="I173" s="10"/>
      <c r="J173" s="10"/>
      <c r="K173" s="10"/>
      <c r="L173" s="10"/>
    </row>
    <row r="174" spans="1:12" x14ac:dyDescent="0.2">
      <c r="A174" s="10"/>
      <c r="B174" s="10"/>
      <c r="C174" s="10"/>
      <c r="D174" s="10"/>
      <c r="E174" s="10"/>
      <c r="F174" s="10"/>
      <c r="G174" s="10"/>
      <c r="H174" s="10"/>
      <c r="I174" s="10"/>
      <c r="J174" s="10"/>
      <c r="K174" s="10"/>
      <c r="L174" s="10"/>
    </row>
    <row r="175" spans="1:12" x14ac:dyDescent="0.2">
      <c r="A175" s="10"/>
      <c r="B175" s="10"/>
      <c r="C175" s="10"/>
      <c r="D175" s="10"/>
      <c r="E175" s="10"/>
      <c r="F175" s="10"/>
      <c r="G175" s="10"/>
      <c r="H175" s="10"/>
      <c r="I175" s="10"/>
      <c r="J175" s="10"/>
      <c r="K175" s="10"/>
      <c r="L175" s="10"/>
    </row>
    <row r="176" spans="1:12" x14ac:dyDescent="0.2">
      <c r="A176" s="10"/>
      <c r="B176" s="10"/>
      <c r="C176" s="10"/>
      <c r="D176" s="10"/>
      <c r="E176" s="10"/>
      <c r="F176" s="10"/>
      <c r="G176" s="10"/>
      <c r="H176" s="10"/>
      <c r="I176" s="10"/>
      <c r="J176" s="10"/>
      <c r="K176" s="10"/>
      <c r="L176" s="10"/>
    </row>
    <row r="177" spans="1:12" x14ac:dyDescent="0.2">
      <c r="A177" s="10"/>
      <c r="B177" s="10"/>
      <c r="C177" s="10"/>
      <c r="D177" s="10"/>
      <c r="E177" s="10"/>
      <c r="F177" s="10"/>
      <c r="G177" s="10"/>
      <c r="H177" s="10"/>
      <c r="I177" s="10"/>
      <c r="J177" s="10"/>
      <c r="K177" s="10"/>
      <c r="L177" s="10"/>
    </row>
    <row r="178" spans="1:12" x14ac:dyDescent="0.2">
      <c r="A178" s="10"/>
      <c r="B178" s="10"/>
      <c r="C178" s="10"/>
      <c r="D178" s="10"/>
      <c r="E178" s="10"/>
      <c r="F178" s="10"/>
      <c r="G178" s="10"/>
      <c r="H178" s="10"/>
      <c r="I178" s="10"/>
      <c r="J178" s="10"/>
      <c r="K178" s="10"/>
      <c r="L178" s="10"/>
    </row>
    <row r="179" spans="1:12" x14ac:dyDescent="0.2">
      <c r="A179" s="10"/>
      <c r="B179" s="10"/>
      <c r="C179" s="10"/>
      <c r="D179" s="10"/>
      <c r="E179" s="10"/>
      <c r="F179" s="10"/>
      <c r="G179" s="10"/>
      <c r="H179" s="10"/>
      <c r="I179" s="10"/>
      <c r="J179" s="10"/>
      <c r="K179" s="10"/>
      <c r="L179" s="10"/>
    </row>
    <row r="180" spans="1:12" x14ac:dyDescent="0.2">
      <c r="A180" s="10"/>
      <c r="B180" s="10"/>
      <c r="C180" s="10"/>
      <c r="D180" s="10"/>
      <c r="E180" s="10"/>
      <c r="F180" s="10"/>
      <c r="G180" s="10"/>
      <c r="H180" s="10"/>
      <c r="I180" s="10"/>
      <c r="J180" s="10"/>
      <c r="K180" s="10"/>
      <c r="L180" s="10"/>
    </row>
    <row r="181" spans="1:12" x14ac:dyDescent="0.2">
      <c r="A181" s="10"/>
      <c r="B181" s="10"/>
      <c r="C181" s="10"/>
      <c r="D181" s="10"/>
      <c r="E181" s="10"/>
      <c r="F181" s="10"/>
      <c r="G181" s="10"/>
      <c r="H181" s="10"/>
      <c r="I181" s="10"/>
      <c r="J181" s="10"/>
      <c r="K181" s="10"/>
      <c r="L181" s="10"/>
    </row>
    <row r="182" spans="1:12" x14ac:dyDescent="0.2">
      <c r="A182" s="10"/>
      <c r="B182" s="10"/>
      <c r="C182" s="10"/>
      <c r="D182" s="10"/>
      <c r="E182" s="10"/>
      <c r="F182" s="10"/>
      <c r="G182" s="10"/>
      <c r="H182" s="10"/>
      <c r="I182" s="10"/>
      <c r="J182" s="10"/>
      <c r="K182" s="10"/>
      <c r="L182" s="10"/>
    </row>
    <row r="183" spans="1:12" x14ac:dyDescent="0.2">
      <c r="A183" s="10"/>
      <c r="B183" s="10"/>
      <c r="C183" s="10"/>
      <c r="D183" s="10"/>
      <c r="E183" s="10"/>
      <c r="F183" s="10"/>
      <c r="G183" s="10"/>
      <c r="H183" s="10"/>
      <c r="I183" s="10"/>
      <c r="J183" s="10"/>
      <c r="K183" s="10"/>
      <c r="L183" s="10"/>
    </row>
    <row r="184" spans="1:12" x14ac:dyDescent="0.2">
      <c r="A184" s="10"/>
      <c r="B184" s="10"/>
      <c r="C184" s="10"/>
      <c r="D184" s="10"/>
      <c r="E184" s="10"/>
      <c r="F184" s="10"/>
      <c r="G184" s="10"/>
      <c r="H184" s="10"/>
      <c r="I184" s="10"/>
      <c r="J184" s="10"/>
      <c r="K184" s="10"/>
      <c r="L184" s="10"/>
    </row>
    <row r="185" spans="1:12" x14ac:dyDescent="0.2">
      <c r="A185" s="10"/>
      <c r="B185" s="10"/>
      <c r="C185" s="10"/>
      <c r="D185" s="10"/>
      <c r="E185" s="10"/>
      <c r="F185" s="10"/>
      <c r="G185" s="10"/>
      <c r="H185" s="10"/>
      <c r="I185" s="10"/>
      <c r="J185" s="10"/>
      <c r="K185" s="10"/>
      <c r="L185" s="10"/>
    </row>
    <row r="186" spans="1:12" x14ac:dyDescent="0.2">
      <c r="A186" s="10"/>
      <c r="B186" s="10"/>
      <c r="C186" s="10"/>
      <c r="D186" s="10"/>
      <c r="E186" s="10"/>
      <c r="F186" s="10"/>
      <c r="G186" s="10"/>
      <c r="H186" s="10"/>
      <c r="I186" s="10"/>
      <c r="J186" s="10"/>
      <c r="K186" s="10"/>
      <c r="L186" s="10"/>
    </row>
    <row r="187" spans="1:12" x14ac:dyDescent="0.2">
      <c r="A187" s="10"/>
      <c r="B187" s="10"/>
      <c r="C187" s="10"/>
      <c r="D187" s="10"/>
      <c r="E187" s="10"/>
      <c r="F187" s="10"/>
      <c r="G187" s="10"/>
      <c r="H187" s="10"/>
      <c r="I187" s="10"/>
      <c r="J187" s="10"/>
      <c r="K187" s="10"/>
      <c r="L187" s="10"/>
    </row>
    <row r="188" spans="1:12" x14ac:dyDescent="0.2">
      <c r="A188" s="10"/>
      <c r="B188" s="10"/>
      <c r="C188" s="10"/>
      <c r="D188" s="10"/>
      <c r="E188" s="10"/>
      <c r="F188" s="10"/>
      <c r="G188" s="10"/>
      <c r="H188" s="10"/>
      <c r="I188" s="10"/>
      <c r="J188" s="10"/>
      <c r="K188" s="10"/>
      <c r="L188" s="10"/>
    </row>
    <row r="189" spans="1:12" x14ac:dyDescent="0.2">
      <c r="A189" s="10"/>
      <c r="B189" s="10"/>
      <c r="C189" s="10"/>
      <c r="D189" s="10"/>
      <c r="E189" s="10"/>
      <c r="F189" s="10"/>
      <c r="G189" s="10"/>
      <c r="H189" s="10"/>
      <c r="I189" s="10"/>
      <c r="J189" s="10"/>
      <c r="K189" s="10"/>
      <c r="L189" s="10"/>
    </row>
    <row r="190" spans="1:12" x14ac:dyDescent="0.2">
      <c r="A190" s="10"/>
      <c r="B190" s="10"/>
      <c r="C190" s="10"/>
      <c r="D190" s="10"/>
      <c r="E190" s="10"/>
      <c r="F190" s="10"/>
      <c r="G190" s="10"/>
      <c r="H190" s="10"/>
      <c r="I190" s="10"/>
      <c r="J190" s="10"/>
      <c r="K190" s="10"/>
      <c r="L190" s="10"/>
    </row>
    <row r="191" spans="1:12" x14ac:dyDescent="0.2">
      <c r="A191" s="10"/>
      <c r="B191" s="10"/>
      <c r="C191" s="10"/>
      <c r="D191" s="10"/>
      <c r="E191" s="10"/>
      <c r="F191" s="10"/>
      <c r="G191" s="10"/>
      <c r="H191" s="10"/>
      <c r="I191" s="10"/>
      <c r="J191" s="10"/>
      <c r="K191" s="10"/>
      <c r="L191" s="10"/>
    </row>
    <row r="192" spans="1:12" x14ac:dyDescent="0.2">
      <c r="A192" s="10"/>
      <c r="B192" s="10"/>
      <c r="C192" s="10"/>
      <c r="D192" s="10"/>
      <c r="E192" s="10"/>
      <c r="F192" s="10"/>
      <c r="G192" s="10"/>
      <c r="H192" s="10"/>
      <c r="I192" s="10"/>
      <c r="J192" s="10"/>
      <c r="K192" s="10"/>
      <c r="L192" s="10"/>
    </row>
    <row r="193" spans="1:12" x14ac:dyDescent="0.2">
      <c r="A193" s="10"/>
      <c r="B193" s="10"/>
      <c r="C193" s="10"/>
      <c r="D193" s="10"/>
      <c r="E193" s="10"/>
      <c r="F193" s="10"/>
      <c r="G193" s="10"/>
      <c r="H193" s="10"/>
      <c r="I193" s="10"/>
      <c r="J193" s="10"/>
      <c r="K193" s="10"/>
      <c r="L193" s="10"/>
    </row>
    <row r="194" spans="1:12" x14ac:dyDescent="0.2">
      <c r="A194" s="10"/>
      <c r="B194" s="10"/>
      <c r="C194" s="10"/>
      <c r="D194" s="10"/>
      <c r="E194" s="10"/>
      <c r="F194" s="10"/>
      <c r="G194" s="10"/>
      <c r="H194" s="10"/>
      <c r="I194" s="10"/>
      <c r="J194" s="10"/>
      <c r="K194" s="10"/>
      <c r="L194" s="10"/>
    </row>
    <row r="195" spans="1:12" x14ac:dyDescent="0.2">
      <c r="A195" s="10"/>
      <c r="B195" s="10"/>
      <c r="C195" s="10"/>
      <c r="D195" s="10"/>
      <c r="E195" s="10"/>
      <c r="F195" s="10"/>
      <c r="G195" s="10"/>
      <c r="H195" s="10"/>
      <c r="I195" s="10"/>
      <c r="J195" s="10"/>
      <c r="K195" s="10"/>
      <c r="L195" s="10"/>
    </row>
    <row r="196" spans="1:12" x14ac:dyDescent="0.2">
      <c r="A196" s="10"/>
      <c r="B196" s="10"/>
      <c r="C196" s="10"/>
      <c r="D196" s="10"/>
      <c r="E196" s="10"/>
      <c r="F196" s="10"/>
      <c r="G196" s="10"/>
      <c r="H196" s="10"/>
      <c r="I196" s="10"/>
      <c r="J196" s="10"/>
      <c r="K196" s="10"/>
      <c r="L196" s="10"/>
    </row>
    <row r="197" spans="1:12" x14ac:dyDescent="0.2">
      <c r="A197" s="10"/>
      <c r="B197" s="10"/>
      <c r="C197" s="10"/>
      <c r="D197" s="10"/>
      <c r="E197" s="10"/>
      <c r="F197" s="10"/>
      <c r="G197" s="10"/>
      <c r="H197" s="10"/>
      <c r="I197" s="10"/>
      <c r="J197" s="10"/>
      <c r="K197" s="10"/>
      <c r="L197" s="10"/>
    </row>
    <row r="198" spans="1:12" x14ac:dyDescent="0.2">
      <c r="A198" s="10"/>
      <c r="B198" s="10"/>
      <c r="C198" s="10"/>
      <c r="D198" s="10"/>
      <c r="E198" s="10"/>
      <c r="F198" s="10"/>
      <c r="G198" s="10"/>
      <c r="H198" s="10"/>
      <c r="I198" s="10"/>
      <c r="J198" s="10"/>
      <c r="K198" s="10"/>
      <c r="L198" s="10"/>
    </row>
    <row r="199" spans="1:12" x14ac:dyDescent="0.2">
      <c r="A199" s="10"/>
      <c r="B199" s="10"/>
      <c r="C199" s="10"/>
      <c r="D199" s="10"/>
      <c r="E199" s="10"/>
      <c r="F199" s="10"/>
      <c r="G199" s="10"/>
      <c r="H199" s="10"/>
      <c r="I199" s="10"/>
      <c r="J199" s="10"/>
      <c r="K199" s="10"/>
      <c r="L199" s="10"/>
    </row>
    <row r="200" spans="1:12" x14ac:dyDescent="0.2">
      <c r="A200" s="10"/>
      <c r="B200" s="10"/>
      <c r="C200" s="10"/>
      <c r="D200" s="10"/>
      <c r="E200" s="10"/>
      <c r="F200" s="10"/>
      <c r="G200" s="10"/>
      <c r="H200" s="10"/>
      <c r="I200" s="10"/>
      <c r="J200" s="10"/>
      <c r="K200" s="10"/>
      <c r="L200" s="10"/>
    </row>
    <row r="201" spans="1:12" x14ac:dyDescent="0.2">
      <c r="A201" s="10"/>
      <c r="B201" s="10"/>
      <c r="C201" s="10"/>
      <c r="D201" s="10"/>
      <c r="E201" s="10"/>
      <c r="F201" s="10"/>
      <c r="G201" s="10"/>
      <c r="H201" s="10"/>
      <c r="I201" s="10"/>
      <c r="J201" s="10"/>
      <c r="K201" s="10"/>
      <c r="L201" s="10"/>
    </row>
    <row r="202" spans="1:12" x14ac:dyDescent="0.2">
      <c r="A202" s="10"/>
      <c r="B202" s="10"/>
      <c r="C202" s="10"/>
      <c r="D202" s="10"/>
      <c r="E202" s="10"/>
      <c r="F202" s="10"/>
      <c r="G202" s="10"/>
      <c r="H202" s="10"/>
      <c r="I202" s="10"/>
      <c r="J202" s="10"/>
      <c r="K202" s="10"/>
      <c r="L202" s="10"/>
    </row>
    <row r="203" spans="1:12" x14ac:dyDescent="0.2">
      <c r="A203" s="10"/>
      <c r="B203" s="10"/>
      <c r="C203" s="10"/>
      <c r="D203" s="10"/>
      <c r="E203" s="10"/>
      <c r="F203" s="10"/>
      <c r="G203" s="10"/>
      <c r="H203" s="10"/>
      <c r="I203" s="10"/>
      <c r="J203" s="10"/>
      <c r="K203" s="10"/>
      <c r="L203" s="10"/>
    </row>
    <row r="204" spans="1:12" x14ac:dyDescent="0.2">
      <c r="A204" s="10"/>
      <c r="B204" s="10"/>
      <c r="C204" s="10"/>
      <c r="D204" s="10"/>
      <c r="E204" s="10"/>
      <c r="F204" s="10"/>
      <c r="G204" s="10"/>
      <c r="H204" s="10"/>
      <c r="I204" s="10"/>
      <c r="J204" s="10"/>
      <c r="K204" s="10"/>
      <c r="L204" s="10"/>
    </row>
    <row r="205" spans="1:12" x14ac:dyDescent="0.2">
      <c r="A205" s="10"/>
      <c r="B205" s="10"/>
      <c r="C205" s="10"/>
      <c r="D205" s="10"/>
      <c r="E205" s="10"/>
      <c r="F205" s="10"/>
      <c r="G205" s="10"/>
      <c r="H205" s="10"/>
      <c r="I205" s="10"/>
      <c r="J205" s="10"/>
      <c r="K205" s="10"/>
      <c r="L205" s="10"/>
    </row>
    <row r="206" spans="1:12" x14ac:dyDescent="0.2">
      <c r="A206" s="10"/>
      <c r="B206" s="10"/>
      <c r="C206" s="10"/>
      <c r="D206" s="10"/>
      <c r="E206" s="10"/>
      <c r="F206" s="10"/>
      <c r="G206" s="10"/>
      <c r="H206" s="10"/>
      <c r="I206" s="10"/>
      <c r="J206" s="10"/>
      <c r="K206" s="10"/>
      <c r="L206" s="10"/>
    </row>
    <row r="207" spans="1:12" x14ac:dyDescent="0.2">
      <c r="A207" s="10"/>
      <c r="B207" s="10"/>
      <c r="C207" s="10"/>
      <c r="D207" s="10"/>
      <c r="E207" s="10"/>
      <c r="F207" s="10"/>
      <c r="G207" s="10"/>
      <c r="H207" s="10"/>
      <c r="I207" s="10"/>
      <c r="J207" s="10"/>
      <c r="K207" s="10"/>
      <c r="L207" s="10"/>
    </row>
    <row r="208" spans="1:12" x14ac:dyDescent="0.2">
      <c r="A208" s="10"/>
      <c r="B208" s="10"/>
      <c r="C208" s="10"/>
      <c r="D208" s="10"/>
      <c r="E208" s="10"/>
      <c r="F208" s="10"/>
      <c r="G208" s="10"/>
      <c r="H208" s="10"/>
      <c r="I208" s="10"/>
      <c r="J208" s="10"/>
      <c r="K208" s="10"/>
      <c r="L208" s="10"/>
    </row>
    <row r="209" spans="1:12" x14ac:dyDescent="0.2">
      <c r="A209" s="10"/>
      <c r="B209" s="10"/>
      <c r="C209" s="10"/>
      <c r="D209" s="10"/>
      <c r="E209" s="10"/>
      <c r="F209" s="10"/>
      <c r="G209" s="10"/>
      <c r="H209" s="10"/>
      <c r="I209" s="10"/>
      <c r="J209" s="10"/>
      <c r="K209" s="10"/>
      <c r="L209" s="10"/>
    </row>
    <row r="210" spans="1:12" x14ac:dyDescent="0.2">
      <c r="A210" s="10"/>
      <c r="B210" s="10"/>
      <c r="C210" s="10"/>
      <c r="D210" s="10"/>
      <c r="E210" s="10"/>
      <c r="F210" s="10"/>
      <c r="G210" s="10"/>
      <c r="H210" s="10"/>
      <c r="I210" s="10"/>
      <c r="J210" s="10"/>
      <c r="K210" s="10"/>
      <c r="L210" s="10"/>
    </row>
    <row r="211" spans="1:12" x14ac:dyDescent="0.2">
      <c r="A211" s="10"/>
      <c r="B211" s="10"/>
      <c r="C211" s="10"/>
      <c r="D211" s="10"/>
      <c r="E211" s="10"/>
      <c r="F211" s="10"/>
      <c r="G211" s="10"/>
      <c r="H211" s="10"/>
      <c r="I211" s="10"/>
      <c r="J211" s="10"/>
      <c r="K211" s="10"/>
      <c r="L211" s="10"/>
    </row>
    <row r="212" spans="1:12" x14ac:dyDescent="0.2">
      <c r="A212" s="10"/>
      <c r="B212" s="10"/>
      <c r="C212" s="10"/>
      <c r="D212" s="10"/>
      <c r="E212" s="10"/>
      <c r="F212" s="10"/>
      <c r="G212" s="10"/>
      <c r="H212" s="10"/>
      <c r="I212" s="10"/>
      <c r="J212" s="10"/>
      <c r="K212" s="10"/>
      <c r="L212" s="10"/>
    </row>
    <row r="213" spans="1:12" x14ac:dyDescent="0.2">
      <c r="A213" s="10"/>
      <c r="B213" s="10"/>
      <c r="C213" s="10"/>
      <c r="D213" s="10"/>
      <c r="E213" s="10"/>
      <c r="F213" s="10"/>
      <c r="G213" s="10"/>
      <c r="H213" s="10"/>
      <c r="I213" s="10"/>
      <c r="J213" s="10"/>
      <c r="K213" s="10"/>
      <c r="L213" s="10"/>
    </row>
  </sheetData>
  <mergeCells count="36">
    <mergeCell ref="A35:F35"/>
    <mergeCell ref="H9:H13"/>
    <mergeCell ref="I9:I13"/>
    <mergeCell ref="J9:J13"/>
    <mergeCell ref="L21:L25"/>
    <mergeCell ref="K27:K31"/>
    <mergeCell ref="L27:L31"/>
    <mergeCell ref="K21:K25"/>
    <mergeCell ref="K9:K13"/>
    <mergeCell ref="L9:L13"/>
    <mergeCell ref="E27:E31"/>
    <mergeCell ref="F27:F31"/>
    <mergeCell ref="H27:H31"/>
    <mergeCell ref="I27:I31"/>
    <mergeCell ref="J27:J31"/>
    <mergeCell ref="E21:E25"/>
    <mergeCell ref="F21:F25"/>
    <mergeCell ref="H21:H25"/>
    <mergeCell ref="I21:I25"/>
    <mergeCell ref="J21:J25"/>
    <mergeCell ref="L3:L7"/>
    <mergeCell ref="E15:E19"/>
    <mergeCell ref="F15:F19"/>
    <mergeCell ref="H15:H19"/>
    <mergeCell ref="I15:I19"/>
    <mergeCell ref="J15:J19"/>
    <mergeCell ref="K15:K19"/>
    <mergeCell ref="L15:L19"/>
    <mergeCell ref="E3:E7"/>
    <mergeCell ref="F3:F7"/>
    <mergeCell ref="H3:H7"/>
    <mergeCell ref="I3:I7"/>
    <mergeCell ref="J3:J7"/>
    <mergeCell ref="K3:K7"/>
    <mergeCell ref="E9:E13"/>
    <mergeCell ref="F9:F13"/>
  </mergeCells>
  <printOptions horizontalCentered="1"/>
  <pageMargins left="0.7" right="0.7" top="1.25" bottom="0.75" header="0.3" footer="0.3"/>
  <pageSetup scale="37" orientation="landscape" r:id="rId1"/>
  <headerFooter>
    <oddHeader xml:space="preserve">&amp;C&amp;20Study B05897
Test #6
</oddHeader>
    <oddFooter>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E4E31-F639-4700-9F3A-AD0E22F24486}">
  <dimension ref="A1:P219"/>
  <sheetViews>
    <sheetView zoomScale="60" zoomScaleNormal="60" zoomScaleSheetLayoutView="70" workbookViewId="0"/>
  </sheetViews>
  <sheetFormatPr defaultColWidth="9.140625" defaultRowHeight="15" x14ac:dyDescent="0.2"/>
  <cols>
    <col min="1" max="1" width="57.42578125" style="4" customWidth="1"/>
    <col min="2" max="2" width="27.28515625" style="4" bestFit="1" customWidth="1"/>
    <col min="3" max="3" width="24.28515625" style="4" bestFit="1" customWidth="1"/>
    <col min="4" max="4" width="27" style="4" customWidth="1"/>
    <col min="5" max="6" width="17" style="4" customWidth="1"/>
    <col min="7" max="7" width="20.5703125" style="2" customWidth="1"/>
    <col min="8" max="8" width="16.42578125" style="5" customWidth="1"/>
    <col min="9" max="9" width="16.28515625" style="6" bestFit="1" customWidth="1"/>
    <col min="10" max="10" width="25.5703125" style="2" customWidth="1"/>
    <col min="11" max="11" width="14.42578125" style="2" customWidth="1"/>
    <col min="12" max="12" width="18.5703125" style="2" customWidth="1"/>
    <col min="13" max="16384" width="9.140625" style="10"/>
  </cols>
  <sheetData>
    <row r="1" spans="1:16" ht="15.75" thickBot="1" x14ac:dyDescent="0.25"/>
    <row r="2" spans="1:16" s="1" customFormat="1" ht="66" customHeight="1" thickTop="1" thickBot="1" x14ac:dyDescent="0.3">
      <c r="A2" s="33" t="s">
        <v>0</v>
      </c>
      <c r="B2" s="34" t="s">
        <v>3</v>
      </c>
      <c r="C2" s="34" t="s">
        <v>4</v>
      </c>
      <c r="D2" s="34" t="s">
        <v>5</v>
      </c>
      <c r="E2" s="34" t="s">
        <v>6</v>
      </c>
      <c r="F2" s="34" t="s">
        <v>7</v>
      </c>
      <c r="G2" s="35" t="s">
        <v>8</v>
      </c>
      <c r="H2" s="36" t="s">
        <v>9</v>
      </c>
      <c r="I2" s="37" t="s">
        <v>10</v>
      </c>
      <c r="J2" s="38" t="s">
        <v>11</v>
      </c>
      <c r="K2" s="37" t="s">
        <v>1</v>
      </c>
      <c r="L2" s="39" t="s">
        <v>2</v>
      </c>
    </row>
    <row r="3" spans="1:16" ht="19.5" customHeight="1" thickTop="1" x14ac:dyDescent="0.2">
      <c r="A3" s="107" t="s">
        <v>108</v>
      </c>
      <c r="B3" s="60">
        <v>184000</v>
      </c>
      <c r="C3" s="61">
        <v>213</v>
      </c>
      <c r="D3" s="60">
        <f t="shared" ref="D3:D7" si="0">C3*2</f>
        <v>426</v>
      </c>
      <c r="E3" s="171">
        <f>AVERAGE(D3:D7)</f>
        <v>981.6</v>
      </c>
      <c r="F3" s="171">
        <f>STDEV(D3:D7)</f>
        <v>529.42308223197074</v>
      </c>
      <c r="G3" s="111">
        <f t="shared" ref="G3:G32" si="1">LOG(D3)</f>
        <v>2.6294095991027189</v>
      </c>
      <c r="H3" s="185">
        <f>AVERAGE(G3:G7)</f>
        <v>2.9366881382974768</v>
      </c>
      <c r="I3" s="183">
        <f>STDEV(G3:G7)^2</f>
        <v>6.2402139711231028E-2</v>
      </c>
      <c r="J3" s="175">
        <f>P4-H3</f>
        <v>2.3281296847120601</v>
      </c>
      <c r="K3" s="179">
        <f>SQRT(I3)/SQRT(5)</f>
        <v>0.11171583568253073</v>
      </c>
      <c r="L3" s="177">
        <f>1.96*K3</f>
        <v>0.21896303793776023</v>
      </c>
    </row>
    <row r="4" spans="1:16" ht="20.100000000000001" customHeight="1" x14ac:dyDescent="0.2">
      <c r="A4" s="108" t="s">
        <v>109</v>
      </c>
      <c r="B4" s="61">
        <v>184000</v>
      </c>
      <c r="C4" s="61">
        <v>771</v>
      </c>
      <c r="D4" s="61">
        <f t="shared" si="0"/>
        <v>1542</v>
      </c>
      <c r="E4" s="172"/>
      <c r="F4" s="172"/>
      <c r="G4" s="112">
        <f t="shared" si="1"/>
        <v>3.188084373714938</v>
      </c>
      <c r="H4" s="186"/>
      <c r="I4" s="184"/>
      <c r="J4" s="176"/>
      <c r="K4" s="180"/>
      <c r="L4" s="178"/>
      <c r="O4" s="114" t="s">
        <v>192</v>
      </c>
      <c r="P4" s="2">
        <f>LOG(B3)</f>
        <v>5.2648178230095368</v>
      </c>
    </row>
    <row r="5" spans="1:16" ht="19.5" customHeight="1" x14ac:dyDescent="0.2">
      <c r="A5" s="108" t="s">
        <v>110</v>
      </c>
      <c r="B5" s="61">
        <v>184000</v>
      </c>
      <c r="C5" s="61">
        <v>405</v>
      </c>
      <c r="D5" s="61">
        <f t="shared" si="0"/>
        <v>810</v>
      </c>
      <c r="E5" s="172"/>
      <c r="F5" s="172"/>
      <c r="G5" s="112">
        <f t="shared" si="1"/>
        <v>2.90848501887865</v>
      </c>
      <c r="H5" s="186"/>
      <c r="I5" s="184"/>
      <c r="J5" s="176"/>
      <c r="K5" s="180"/>
      <c r="L5" s="178"/>
    </row>
    <row r="6" spans="1:16" ht="19.5" customHeight="1" x14ac:dyDescent="0.2">
      <c r="A6" s="108" t="s">
        <v>111</v>
      </c>
      <c r="B6" s="61">
        <v>184000</v>
      </c>
      <c r="C6" s="61">
        <v>771</v>
      </c>
      <c r="D6" s="61">
        <f t="shared" si="0"/>
        <v>1542</v>
      </c>
      <c r="E6" s="172"/>
      <c r="F6" s="172"/>
      <c r="G6" s="112">
        <f t="shared" si="1"/>
        <v>3.188084373714938</v>
      </c>
      <c r="H6" s="186"/>
      <c r="I6" s="184"/>
      <c r="J6" s="176"/>
      <c r="K6" s="180"/>
      <c r="L6" s="178"/>
    </row>
    <row r="7" spans="1:16" ht="20.100000000000001" customHeight="1" thickBot="1" x14ac:dyDescent="0.25">
      <c r="A7" s="108" t="s">
        <v>112</v>
      </c>
      <c r="B7" s="61">
        <v>184000</v>
      </c>
      <c r="C7" s="61">
        <v>294</v>
      </c>
      <c r="D7" s="61">
        <f t="shared" si="0"/>
        <v>588</v>
      </c>
      <c r="E7" s="172"/>
      <c r="F7" s="172"/>
      <c r="G7" s="112">
        <f t="shared" si="1"/>
        <v>2.7693773260761385</v>
      </c>
      <c r="H7" s="186"/>
      <c r="I7" s="184"/>
      <c r="J7" s="176"/>
      <c r="K7" s="180"/>
      <c r="L7" s="178"/>
    </row>
    <row r="8" spans="1:16" ht="20.100000000000001" customHeight="1" thickBot="1" x14ac:dyDescent="0.25">
      <c r="A8" s="113" t="s">
        <v>113</v>
      </c>
      <c r="B8" s="85">
        <v>0</v>
      </c>
      <c r="C8" s="85" t="s">
        <v>12</v>
      </c>
      <c r="D8" s="85">
        <v>0</v>
      </c>
      <c r="E8" s="19"/>
      <c r="F8" s="19"/>
      <c r="G8" s="20" t="e">
        <f t="shared" si="1"/>
        <v>#NUM!</v>
      </c>
      <c r="H8" s="20"/>
      <c r="I8" s="21"/>
      <c r="J8" s="8"/>
      <c r="K8" s="7"/>
      <c r="L8" s="40"/>
    </row>
    <row r="9" spans="1:16" ht="20.100000000000001" customHeight="1" thickTop="1" x14ac:dyDescent="0.2">
      <c r="A9" s="45" t="s">
        <v>114</v>
      </c>
      <c r="B9" s="60">
        <v>184000</v>
      </c>
      <c r="C9" s="78" t="s">
        <v>17</v>
      </c>
      <c r="D9" s="78">
        <v>20</v>
      </c>
      <c r="E9" s="189">
        <f>AVERAGE(D9:D13)</f>
        <v>10.6</v>
      </c>
      <c r="F9" s="189">
        <f>STDEV(D9:D13)</f>
        <v>13.612494260788505</v>
      </c>
      <c r="G9" s="24">
        <f t="shared" si="1"/>
        <v>1.3010299956639813</v>
      </c>
      <c r="H9" s="190">
        <f>AVERAGE(G9:G13)</f>
        <v>0.55563025007672873</v>
      </c>
      <c r="I9" s="190">
        <f>STDEV(G9:G13)^2</f>
        <v>0.58273534419009199</v>
      </c>
      <c r="J9" s="191">
        <f>$H$3-H9</f>
        <v>2.3810578882207478</v>
      </c>
      <c r="K9" s="199">
        <f>SQRT(I9)/SQRT(5)</f>
        <v>0.34138990734645097</v>
      </c>
      <c r="L9" s="200">
        <f>1.96*K9</f>
        <v>0.6691242183990439</v>
      </c>
    </row>
    <row r="10" spans="1:16" ht="20.100000000000001" customHeight="1" x14ac:dyDescent="0.2">
      <c r="A10" s="42" t="s">
        <v>115</v>
      </c>
      <c r="B10" s="61">
        <v>184000</v>
      </c>
      <c r="C10" s="61" t="s">
        <v>12</v>
      </c>
      <c r="D10" s="61">
        <v>1</v>
      </c>
      <c r="E10" s="189"/>
      <c r="F10" s="189"/>
      <c r="G10" s="90">
        <f t="shared" si="1"/>
        <v>0</v>
      </c>
      <c r="H10" s="190"/>
      <c r="I10" s="190"/>
      <c r="J10" s="192"/>
      <c r="K10" s="194"/>
      <c r="L10" s="187"/>
    </row>
    <row r="11" spans="1:16" ht="20.100000000000001" customHeight="1" x14ac:dyDescent="0.2">
      <c r="A11" s="42" t="s">
        <v>116</v>
      </c>
      <c r="B11" s="61">
        <v>184000</v>
      </c>
      <c r="C11" s="61" t="s">
        <v>12</v>
      </c>
      <c r="D11" s="61">
        <v>1</v>
      </c>
      <c r="E11" s="189"/>
      <c r="F11" s="189"/>
      <c r="G11" s="90">
        <f t="shared" si="1"/>
        <v>0</v>
      </c>
      <c r="H11" s="190"/>
      <c r="I11" s="190"/>
      <c r="J11" s="192"/>
      <c r="K11" s="194"/>
      <c r="L11" s="187"/>
    </row>
    <row r="12" spans="1:16" ht="20.100000000000001" customHeight="1" x14ac:dyDescent="0.2">
      <c r="A12" s="42" t="s">
        <v>117</v>
      </c>
      <c r="B12" s="61">
        <v>184000</v>
      </c>
      <c r="C12" s="61">
        <v>15</v>
      </c>
      <c r="D12" s="61">
        <f t="shared" ref="D12" si="2">C12*2</f>
        <v>30</v>
      </c>
      <c r="E12" s="189"/>
      <c r="F12" s="189"/>
      <c r="G12" s="90">
        <f t="shared" si="1"/>
        <v>1.4771212547196624</v>
      </c>
      <c r="H12" s="190"/>
      <c r="I12" s="190"/>
      <c r="J12" s="192"/>
      <c r="K12" s="194"/>
      <c r="L12" s="187"/>
    </row>
    <row r="13" spans="1:16" ht="20.100000000000001" customHeight="1" thickBot="1" x14ac:dyDescent="0.25">
      <c r="A13" s="42" t="s">
        <v>118</v>
      </c>
      <c r="B13" s="61">
        <v>184000</v>
      </c>
      <c r="C13" s="61" t="s">
        <v>12</v>
      </c>
      <c r="D13" s="61">
        <v>1</v>
      </c>
      <c r="E13" s="189"/>
      <c r="F13" s="189"/>
      <c r="G13" s="90">
        <f t="shared" si="1"/>
        <v>0</v>
      </c>
      <c r="H13" s="190"/>
      <c r="I13" s="190"/>
      <c r="J13" s="193"/>
      <c r="K13" s="195"/>
      <c r="L13" s="188"/>
    </row>
    <row r="14" spans="1:16" ht="20.100000000000001" customHeight="1" thickBot="1" x14ac:dyDescent="0.25">
      <c r="A14" s="46" t="s">
        <v>119</v>
      </c>
      <c r="B14" s="22">
        <v>0</v>
      </c>
      <c r="C14" s="85" t="s">
        <v>12</v>
      </c>
      <c r="D14" s="85">
        <v>0</v>
      </c>
      <c r="E14" s="16"/>
      <c r="F14" s="16"/>
      <c r="G14" s="17" t="e">
        <f t="shared" si="1"/>
        <v>#NUM!</v>
      </c>
      <c r="H14" s="12"/>
      <c r="I14" s="12"/>
      <c r="J14" s="13"/>
      <c r="K14" s="14"/>
      <c r="L14" s="44"/>
    </row>
    <row r="15" spans="1:16" ht="20.100000000000001" customHeight="1" thickTop="1" x14ac:dyDescent="0.2">
      <c r="A15" s="45" t="s">
        <v>120</v>
      </c>
      <c r="B15" s="60">
        <v>184000</v>
      </c>
      <c r="C15" s="78" t="s">
        <v>12</v>
      </c>
      <c r="D15" s="78">
        <v>1</v>
      </c>
      <c r="E15" s="189">
        <f>AVERAGE(D15:D19)</f>
        <v>12.4</v>
      </c>
      <c r="F15" s="189">
        <f>STDEV(D15:D19)</f>
        <v>10.406728592598157</v>
      </c>
      <c r="G15" s="24">
        <f t="shared" si="1"/>
        <v>0</v>
      </c>
      <c r="H15" s="190">
        <f>AVERAGE(G15:G19)</f>
        <v>0.78061799739838877</v>
      </c>
      <c r="I15" s="190">
        <f>STDEV(G15:G19)^2</f>
        <v>0.50780371488522558</v>
      </c>
      <c r="J15" s="191">
        <f>$H$3-H15</f>
        <v>2.1560701408990881</v>
      </c>
      <c r="K15" s="199">
        <f>SQRT(I15)/SQRT(5)</f>
        <v>0.31868596294321638</v>
      </c>
      <c r="L15" s="200">
        <f>1.96*K15</f>
        <v>0.62462448736870413</v>
      </c>
    </row>
    <row r="16" spans="1:16" ht="20.100000000000001" customHeight="1" x14ac:dyDescent="0.2">
      <c r="A16" s="42" t="s">
        <v>121</v>
      </c>
      <c r="B16" s="61">
        <v>184000</v>
      </c>
      <c r="C16" s="61" t="s">
        <v>17</v>
      </c>
      <c r="D16" s="61">
        <v>20</v>
      </c>
      <c r="E16" s="189"/>
      <c r="F16" s="189"/>
      <c r="G16" s="90">
        <f t="shared" si="1"/>
        <v>1.3010299956639813</v>
      </c>
      <c r="H16" s="190"/>
      <c r="I16" s="190"/>
      <c r="J16" s="192"/>
      <c r="K16" s="194"/>
      <c r="L16" s="187"/>
    </row>
    <row r="17" spans="1:12" ht="20.100000000000001" customHeight="1" x14ac:dyDescent="0.2">
      <c r="A17" s="42" t="s">
        <v>122</v>
      </c>
      <c r="B17" s="61">
        <v>184000</v>
      </c>
      <c r="C17" s="61" t="s">
        <v>17</v>
      </c>
      <c r="D17" s="61">
        <v>20</v>
      </c>
      <c r="E17" s="189"/>
      <c r="F17" s="189"/>
      <c r="G17" s="90">
        <f t="shared" si="1"/>
        <v>1.3010299956639813</v>
      </c>
      <c r="H17" s="190"/>
      <c r="I17" s="190"/>
      <c r="J17" s="192"/>
      <c r="K17" s="194"/>
      <c r="L17" s="187"/>
    </row>
    <row r="18" spans="1:12" ht="20.100000000000001" customHeight="1" x14ac:dyDescent="0.2">
      <c r="A18" s="42" t="s">
        <v>123</v>
      </c>
      <c r="B18" s="61">
        <v>184000</v>
      </c>
      <c r="C18" s="61" t="s">
        <v>17</v>
      </c>
      <c r="D18" s="61">
        <v>20</v>
      </c>
      <c r="E18" s="189"/>
      <c r="F18" s="189"/>
      <c r="G18" s="90">
        <f t="shared" si="1"/>
        <v>1.3010299956639813</v>
      </c>
      <c r="H18" s="190"/>
      <c r="I18" s="190"/>
      <c r="J18" s="192"/>
      <c r="K18" s="194"/>
      <c r="L18" s="187"/>
    </row>
    <row r="19" spans="1:12" ht="20.100000000000001" customHeight="1" thickBot="1" x14ac:dyDescent="0.25">
      <c r="A19" s="42" t="s">
        <v>124</v>
      </c>
      <c r="B19" s="61">
        <v>184000</v>
      </c>
      <c r="C19" s="61" t="s">
        <v>12</v>
      </c>
      <c r="D19" s="61">
        <v>1</v>
      </c>
      <c r="E19" s="189"/>
      <c r="F19" s="189"/>
      <c r="G19" s="90">
        <f t="shared" si="1"/>
        <v>0</v>
      </c>
      <c r="H19" s="190"/>
      <c r="I19" s="190"/>
      <c r="J19" s="193"/>
      <c r="K19" s="195"/>
      <c r="L19" s="188"/>
    </row>
    <row r="20" spans="1:12" ht="20.100000000000001" customHeight="1" thickBot="1" x14ac:dyDescent="0.25">
      <c r="A20" s="46" t="s">
        <v>125</v>
      </c>
      <c r="B20" s="22">
        <v>0</v>
      </c>
      <c r="C20" s="85" t="s">
        <v>12</v>
      </c>
      <c r="D20" s="85">
        <v>0</v>
      </c>
      <c r="E20" s="16"/>
      <c r="F20" s="16"/>
      <c r="G20" s="17" t="e">
        <f t="shared" si="1"/>
        <v>#NUM!</v>
      </c>
      <c r="H20" s="12"/>
      <c r="I20" s="12"/>
      <c r="J20" s="13"/>
      <c r="K20" s="14"/>
      <c r="L20" s="44"/>
    </row>
    <row r="21" spans="1:12" ht="20.100000000000001" customHeight="1" thickTop="1" x14ac:dyDescent="0.2">
      <c r="A21" s="71" t="s">
        <v>126</v>
      </c>
      <c r="B21" s="60">
        <v>184000</v>
      </c>
      <c r="C21" s="78" t="s">
        <v>12</v>
      </c>
      <c r="D21" s="78">
        <v>1</v>
      </c>
      <c r="E21" s="189">
        <f>AVERAGE(D21:D25)</f>
        <v>1</v>
      </c>
      <c r="F21" s="189">
        <f>STDEV(D21:D25)</f>
        <v>0</v>
      </c>
      <c r="G21" s="24">
        <f t="shared" si="1"/>
        <v>0</v>
      </c>
      <c r="H21" s="190">
        <f>AVERAGE(G21:G25)</f>
        <v>0</v>
      </c>
      <c r="I21" s="190">
        <f>STDEV(G21:G25)^2</f>
        <v>0</v>
      </c>
      <c r="J21" s="191">
        <f>$H$3-H21</f>
        <v>2.9366881382974768</v>
      </c>
      <c r="K21" s="194">
        <f>SQRT(I21)/SQRT(5)</f>
        <v>0</v>
      </c>
      <c r="L21" s="187">
        <f>1.96*K21</f>
        <v>0</v>
      </c>
    </row>
    <row r="22" spans="1:12" ht="20.100000000000001" customHeight="1" x14ac:dyDescent="0.2">
      <c r="A22" s="69" t="s">
        <v>127</v>
      </c>
      <c r="B22" s="61">
        <v>184000</v>
      </c>
      <c r="C22" s="61" t="s">
        <v>12</v>
      </c>
      <c r="D22" s="61">
        <v>1</v>
      </c>
      <c r="E22" s="189"/>
      <c r="F22" s="189"/>
      <c r="G22" s="90">
        <f t="shared" si="1"/>
        <v>0</v>
      </c>
      <c r="H22" s="190"/>
      <c r="I22" s="190"/>
      <c r="J22" s="192"/>
      <c r="K22" s="194"/>
      <c r="L22" s="187"/>
    </row>
    <row r="23" spans="1:12" ht="20.100000000000001" customHeight="1" x14ac:dyDescent="0.2">
      <c r="A23" s="69" t="s">
        <v>128</v>
      </c>
      <c r="B23" s="61">
        <v>184000</v>
      </c>
      <c r="C23" s="61" t="s">
        <v>12</v>
      </c>
      <c r="D23" s="61">
        <v>1</v>
      </c>
      <c r="E23" s="189"/>
      <c r="F23" s="189"/>
      <c r="G23" s="90">
        <f t="shared" si="1"/>
        <v>0</v>
      </c>
      <c r="H23" s="190"/>
      <c r="I23" s="190"/>
      <c r="J23" s="192"/>
      <c r="K23" s="194"/>
      <c r="L23" s="187"/>
    </row>
    <row r="24" spans="1:12" ht="20.100000000000001" customHeight="1" x14ac:dyDescent="0.2">
      <c r="A24" s="69" t="s">
        <v>129</v>
      </c>
      <c r="B24" s="61">
        <v>184000</v>
      </c>
      <c r="C24" s="61" t="s">
        <v>12</v>
      </c>
      <c r="D24" s="61">
        <v>1</v>
      </c>
      <c r="E24" s="189"/>
      <c r="F24" s="189"/>
      <c r="G24" s="90">
        <f t="shared" si="1"/>
        <v>0</v>
      </c>
      <c r="H24" s="190"/>
      <c r="I24" s="190"/>
      <c r="J24" s="192"/>
      <c r="K24" s="194"/>
      <c r="L24" s="187"/>
    </row>
    <row r="25" spans="1:12" ht="20.100000000000001" customHeight="1" thickBot="1" x14ac:dyDescent="0.25">
      <c r="A25" s="69" t="s">
        <v>130</v>
      </c>
      <c r="B25" s="61">
        <v>184000</v>
      </c>
      <c r="C25" s="61" t="s">
        <v>12</v>
      </c>
      <c r="D25" s="61">
        <v>1</v>
      </c>
      <c r="E25" s="189"/>
      <c r="F25" s="189"/>
      <c r="G25" s="90">
        <f t="shared" si="1"/>
        <v>0</v>
      </c>
      <c r="H25" s="190"/>
      <c r="I25" s="190"/>
      <c r="J25" s="193"/>
      <c r="K25" s="195"/>
      <c r="L25" s="188"/>
    </row>
    <row r="26" spans="1:12" ht="20.100000000000001" customHeight="1" thickBot="1" x14ac:dyDescent="0.25">
      <c r="A26" s="72" t="s">
        <v>131</v>
      </c>
      <c r="B26" s="22">
        <v>0</v>
      </c>
      <c r="C26" s="85" t="s">
        <v>12</v>
      </c>
      <c r="D26" s="85">
        <v>0</v>
      </c>
      <c r="E26" s="16"/>
      <c r="F26" s="16"/>
      <c r="G26" s="17" t="e">
        <f t="shared" si="1"/>
        <v>#NUM!</v>
      </c>
      <c r="H26" s="12">
        <v>3</v>
      </c>
      <c r="I26" s="12"/>
      <c r="J26" s="13"/>
      <c r="K26" s="14"/>
      <c r="L26" s="44"/>
    </row>
    <row r="27" spans="1:12" ht="19.5" customHeight="1" thickTop="1" x14ac:dyDescent="0.2">
      <c r="A27" s="71" t="s">
        <v>132</v>
      </c>
      <c r="B27" s="60">
        <v>184000</v>
      </c>
      <c r="C27" s="60" t="s">
        <v>12</v>
      </c>
      <c r="D27" s="60">
        <v>1</v>
      </c>
      <c r="E27" s="163">
        <f>AVERAGE(D27:D31)</f>
        <v>1</v>
      </c>
      <c r="F27" s="163">
        <f>STDEV(D27:D31)</f>
        <v>0</v>
      </c>
      <c r="G27" s="89">
        <f t="shared" si="1"/>
        <v>0</v>
      </c>
      <c r="H27" s="165">
        <f>AVERAGE(G27:G31)</f>
        <v>0</v>
      </c>
      <c r="I27" s="165">
        <f>STDEV(G27:G31)^2</f>
        <v>0</v>
      </c>
      <c r="J27" s="175">
        <f>$H$3-H27</f>
        <v>2.9366881382974768</v>
      </c>
      <c r="K27" s="181">
        <f>SQRT(I27)/SQRT(5)</f>
        <v>0</v>
      </c>
      <c r="L27" s="169">
        <f>1.96*K27</f>
        <v>0</v>
      </c>
    </row>
    <row r="28" spans="1:12" ht="20.100000000000001" customHeight="1" x14ac:dyDescent="0.2">
      <c r="A28" s="69" t="s">
        <v>133</v>
      </c>
      <c r="B28" s="61">
        <v>184000</v>
      </c>
      <c r="C28" s="61" t="s">
        <v>12</v>
      </c>
      <c r="D28" s="61">
        <v>1</v>
      </c>
      <c r="E28" s="164"/>
      <c r="F28" s="164"/>
      <c r="G28" s="90">
        <f t="shared" si="1"/>
        <v>0</v>
      </c>
      <c r="H28" s="166"/>
      <c r="I28" s="166"/>
      <c r="J28" s="176"/>
      <c r="K28" s="182"/>
      <c r="L28" s="170"/>
    </row>
    <row r="29" spans="1:12" ht="20.100000000000001" customHeight="1" x14ac:dyDescent="0.2">
      <c r="A29" s="69" t="s">
        <v>134</v>
      </c>
      <c r="B29" s="61">
        <v>184000</v>
      </c>
      <c r="C29" s="61" t="s">
        <v>12</v>
      </c>
      <c r="D29" s="61">
        <v>1</v>
      </c>
      <c r="E29" s="164"/>
      <c r="F29" s="164"/>
      <c r="G29" s="90">
        <f t="shared" si="1"/>
        <v>0</v>
      </c>
      <c r="H29" s="166"/>
      <c r="I29" s="166"/>
      <c r="J29" s="176"/>
      <c r="K29" s="182"/>
      <c r="L29" s="170"/>
    </row>
    <row r="30" spans="1:12" ht="20.100000000000001" customHeight="1" x14ac:dyDescent="0.2">
      <c r="A30" s="69" t="s">
        <v>135</v>
      </c>
      <c r="B30" s="61">
        <v>184000</v>
      </c>
      <c r="C30" s="61" t="s">
        <v>12</v>
      </c>
      <c r="D30" s="61">
        <v>1</v>
      </c>
      <c r="E30" s="164"/>
      <c r="F30" s="164"/>
      <c r="G30" s="90">
        <f t="shared" si="1"/>
        <v>0</v>
      </c>
      <c r="H30" s="166"/>
      <c r="I30" s="166"/>
      <c r="J30" s="176"/>
      <c r="K30" s="182"/>
      <c r="L30" s="170"/>
    </row>
    <row r="31" spans="1:12" ht="20.100000000000001" customHeight="1" thickBot="1" x14ac:dyDescent="0.25">
      <c r="A31" s="69" t="s">
        <v>136</v>
      </c>
      <c r="B31" s="61">
        <v>184000</v>
      </c>
      <c r="C31" s="86" t="s">
        <v>12</v>
      </c>
      <c r="D31" s="61">
        <v>1</v>
      </c>
      <c r="E31" s="164"/>
      <c r="F31" s="164"/>
      <c r="G31" s="90">
        <f t="shared" si="1"/>
        <v>0</v>
      </c>
      <c r="H31" s="166"/>
      <c r="I31" s="166"/>
      <c r="J31" s="176"/>
      <c r="K31" s="182"/>
      <c r="L31" s="170"/>
    </row>
    <row r="32" spans="1:12" ht="20.100000000000001" customHeight="1" thickBot="1" x14ac:dyDescent="0.25">
      <c r="A32" s="73" t="s">
        <v>137</v>
      </c>
      <c r="B32" s="47">
        <v>0</v>
      </c>
      <c r="C32" s="84" t="s">
        <v>12</v>
      </c>
      <c r="D32" s="84">
        <v>0</v>
      </c>
      <c r="E32" s="48"/>
      <c r="F32" s="48"/>
      <c r="G32" s="49" t="e">
        <f t="shared" si="1"/>
        <v>#NUM!</v>
      </c>
      <c r="H32" s="49"/>
      <c r="I32" s="49"/>
      <c r="J32" s="50"/>
      <c r="K32" s="51"/>
      <c r="L32" s="52"/>
    </row>
    <row r="33" spans="1:12" ht="20.100000000000001" customHeight="1" thickTop="1" x14ac:dyDescent="0.2">
      <c r="A33" s="10"/>
      <c r="B33" s="10"/>
      <c r="C33" s="10"/>
      <c r="D33" s="10"/>
      <c r="E33" s="10"/>
      <c r="F33" s="10"/>
      <c r="G33" s="10"/>
      <c r="H33" s="10"/>
      <c r="I33" s="10"/>
      <c r="J33" s="10"/>
      <c r="K33" s="10"/>
      <c r="L33" s="10"/>
    </row>
    <row r="34" spans="1:12" ht="20.100000000000001" customHeight="1" x14ac:dyDescent="0.2">
      <c r="A34" s="10"/>
      <c r="B34" s="10"/>
      <c r="C34" s="10"/>
      <c r="D34" s="10"/>
      <c r="E34" s="10"/>
      <c r="F34" s="10"/>
      <c r="G34" s="10"/>
      <c r="H34" s="10"/>
      <c r="I34" s="10"/>
      <c r="J34" s="10"/>
      <c r="K34" s="10"/>
      <c r="L34" s="10"/>
    </row>
    <row r="35" spans="1:12" ht="30" customHeight="1" x14ac:dyDescent="0.2">
      <c r="A35" s="162" t="s">
        <v>194</v>
      </c>
      <c r="B35" s="162"/>
      <c r="C35" s="162"/>
      <c r="D35" s="162"/>
      <c r="E35" s="162"/>
      <c r="F35" s="162"/>
      <c r="G35" s="10"/>
      <c r="H35" s="10"/>
      <c r="I35" s="10"/>
      <c r="J35" s="10"/>
      <c r="K35" s="10"/>
      <c r="L35" s="10"/>
    </row>
    <row r="36" spans="1:12" ht="15.75" thickBot="1" x14ac:dyDescent="0.25">
      <c r="A36" s="10"/>
      <c r="B36" s="10"/>
      <c r="C36" s="10"/>
      <c r="D36" s="10"/>
      <c r="E36" s="10"/>
      <c r="F36" s="10"/>
      <c r="G36" s="10"/>
      <c r="H36" s="10"/>
      <c r="I36" s="10"/>
      <c r="J36" s="10"/>
      <c r="K36" s="10"/>
      <c r="L36" s="10"/>
    </row>
    <row r="37" spans="1:12" ht="33" thickTop="1" thickBot="1" x14ac:dyDescent="0.25">
      <c r="A37" s="33" t="s">
        <v>0</v>
      </c>
      <c r="B37" s="34" t="s">
        <v>3</v>
      </c>
      <c r="C37" s="34" t="s">
        <v>4</v>
      </c>
      <c r="D37" s="34" t="s">
        <v>5</v>
      </c>
      <c r="E37" s="10"/>
      <c r="F37" s="10"/>
      <c r="G37" s="10"/>
      <c r="H37" s="10"/>
      <c r="I37" s="10"/>
      <c r="J37" s="10"/>
      <c r="K37" s="10"/>
      <c r="L37" s="10"/>
    </row>
    <row r="38" spans="1:12" ht="20.100000000000001" customHeight="1" thickTop="1" x14ac:dyDescent="0.2">
      <c r="A38" s="107" t="s">
        <v>108</v>
      </c>
      <c r="B38" s="116">
        <v>184000</v>
      </c>
      <c r="C38" s="117">
        <v>213</v>
      </c>
      <c r="D38" s="116">
        <f t="shared" ref="D38:D42" si="3">C38*2</f>
        <v>426</v>
      </c>
      <c r="E38" s="10"/>
      <c r="F38" s="10"/>
      <c r="G38" s="10"/>
      <c r="H38" s="10"/>
      <c r="I38" s="10"/>
      <c r="J38" s="10"/>
      <c r="K38" s="10"/>
      <c r="L38" s="10"/>
    </row>
    <row r="39" spans="1:12" ht="20.100000000000001" customHeight="1" x14ac:dyDescent="0.2">
      <c r="A39" s="108" t="s">
        <v>109</v>
      </c>
      <c r="B39" s="117">
        <v>184000</v>
      </c>
      <c r="C39" s="117">
        <v>771</v>
      </c>
      <c r="D39" s="117">
        <f t="shared" si="3"/>
        <v>1542</v>
      </c>
      <c r="E39" s="10"/>
      <c r="F39" s="10"/>
      <c r="G39" s="10"/>
      <c r="H39" s="10"/>
      <c r="I39" s="10"/>
      <c r="J39" s="10"/>
      <c r="K39" s="10"/>
      <c r="L39" s="10"/>
    </row>
    <row r="40" spans="1:12" ht="20.100000000000001" customHeight="1" x14ac:dyDescent="0.2">
      <c r="A40" s="108" t="s">
        <v>110</v>
      </c>
      <c r="B40" s="117">
        <v>184000</v>
      </c>
      <c r="C40" s="117">
        <v>405</v>
      </c>
      <c r="D40" s="117">
        <f t="shared" si="3"/>
        <v>810</v>
      </c>
      <c r="E40" s="10"/>
      <c r="F40" s="10"/>
      <c r="G40" s="10"/>
      <c r="H40" s="10"/>
      <c r="I40" s="10"/>
      <c r="J40" s="10"/>
      <c r="K40" s="10"/>
      <c r="L40" s="10"/>
    </row>
    <row r="41" spans="1:12" ht="20.100000000000001" customHeight="1" x14ac:dyDescent="0.2">
      <c r="A41" s="108" t="s">
        <v>111</v>
      </c>
      <c r="B41" s="117">
        <v>184000</v>
      </c>
      <c r="C41" s="117">
        <v>771</v>
      </c>
      <c r="D41" s="117">
        <f t="shared" si="3"/>
        <v>1542</v>
      </c>
      <c r="E41" s="10"/>
      <c r="F41" s="10"/>
      <c r="G41" s="10"/>
      <c r="H41" s="10"/>
      <c r="I41" s="10"/>
      <c r="J41" s="10"/>
      <c r="K41" s="10"/>
      <c r="L41" s="10"/>
    </row>
    <row r="42" spans="1:12" ht="20.100000000000001" customHeight="1" thickBot="1" x14ac:dyDescent="0.25">
      <c r="A42" s="108" t="s">
        <v>112</v>
      </c>
      <c r="B42" s="117">
        <v>184000</v>
      </c>
      <c r="C42" s="117">
        <v>294</v>
      </c>
      <c r="D42" s="117">
        <f t="shared" si="3"/>
        <v>588</v>
      </c>
      <c r="E42" s="10"/>
      <c r="F42" s="10"/>
      <c r="G42" s="10"/>
      <c r="H42" s="10"/>
      <c r="I42" s="10"/>
      <c r="J42" s="10"/>
      <c r="K42" s="10"/>
      <c r="L42" s="10"/>
    </row>
    <row r="43" spans="1:12" ht="20.100000000000001" customHeight="1" thickBot="1" x14ac:dyDescent="0.25">
      <c r="A43" s="113" t="s">
        <v>113</v>
      </c>
      <c r="B43" s="127">
        <v>0</v>
      </c>
      <c r="C43" s="127" t="s">
        <v>12</v>
      </c>
      <c r="D43" s="127">
        <v>0</v>
      </c>
      <c r="E43" s="10"/>
      <c r="F43" s="10"/>
      <c r="G43" s="10"/>
      <c r="H43" s="10"/>
      <c r="I43" s="10"/>
      <c r="J43" s="10"/>
      <c r="K43" s="10"/>
      <c r="L43" s="10"/>
    </row>
    <row r="44" spans="1:12" ht="20.100000000000001" customHeight="1" thickTop="1" x14ac:dyDescent="0.2">
      <c r="A44" s="45" t="s">
        <v>114</v>
      </c>
      <c r="B44" s="116">
        <v>184000</v>
      </c>
      <c r="C44" s="128" t="s">
        <v>17</v>
      </c>
      <c r="D44" s="128">
        <v>20</v>
      </c>
      <c r="E44" s="10"/>
      <c r="F44" s="10"/>
      <c r="G44" s="10"/>
      <c r="H44" s="10"/>
      <c r="I44" s="10"/>
      <c r="J44" s="10"/>
      <c r="K44" s="10"/>
      <c r="L44" s="10"/>
    </row>
    <row r="45" spans="1:12" ht="20.100000000000001" customHeight="1" x14ac:dyDescent="0.2">
      <c r="A45" s="42" t="s">
        <v>115</v>
      </c>
      <c r="B45" s="117">
        <v>184000</v>
      </c>
      <c r="C45" s="117" t="s">
        <v>12</v>
      </c>
      <c r="D45" s="117">
        <v>1</v>
      </c>
      <c r="E45" s="10"/>
      <c r="F45" s="10"/>
      <c r="G45" s="10"/>
      <c r="H45" s="10"/>
      <c r="I45" s="10"/>
      <c r="J45" s="10"/>
      <c r="K45" s="10"/>
      <c r="L45" s="10"/>
    </row>
    <row r="46" spans="1:12" ht="20.100000000000001" customHeight="1" x14ac:dyDescent="0.2">
      <c r="A46" s="42" t="s">
        <v>116</v>
      </c>
      <c r="B46" s="117">
        <v>184000</v>
      </c>
      <c r="C46" s="117" t="s">
        <v>12</v>
      </c>
      <c r="D46" s="117">
        <v>1</v>
      </c>
      <c r="E46" s="10"/>
      <c r="F46" s="10"/>
      <c r="G46" s="10"/>
      <c r="H46" s="10"/>
      <c r="I46" s="10"/>
      <c r="J46" s="10"/>
      <c r="K46" s="10"/>
      <c r="L46" s="10"/>
    </row>
    <row r="47" spans="1:12" ht="20.100000000000001" customHeight="1" x14ac:dyDescent="0.2">
      <c r="A47" s="42" t="s">
        <v>117</v>
      </c>
      <c r="B47" s="117">
        <v>184000</v>
      </c>
      <c r="C47" s="117">
        <v>15</v>
      </c>
      <c r="D47" s="117">
        <f t="shared" ref="D47" si="4">C47*2</f>
        <v>30</v>
      </c>
      <c r="E47" s="10"/>
      <c r="F47" s="10"/>
      <c r="G47" s="10"/>
      <c r="H47" s="10"/>
      <c r="I47" s="10"/>
      <c r="J47" s="10"/>
      <c r="K47" s="10"/>
      <c r="L47" s="10"/>
    </row>
    <row r="48" spans="1:12" ht="20.100000000000001" customHeight="1" thickBot="1" x14ac:dyDescent="0.25">
      <c r="A48" s="42" t="s">
        <v>118</v>
      </c>
      <c r="B48" s="117">
        <v>184000</v>
      </c>
      <c r="C48" s="117" t="s">
        <v>12</v>
      </c>
      <c r="D48" s="117">
        <v>1</v>
      </c>
      <c r="E48" s="10"/>
      <c r="F48" s="10"/>
      <c r="G48" s="10"/>
      <c r="H48" s="10"/>
      <c r="I48" s="10"/>
      <c r="J48" s="10"/>
      <c r="K48" s="10"/>
      <c r="L48" s="10"/>
    </row>
    <row r="49" spans="1:12" ht="20.100000000000001" customHeight="1" thickBot="1" x14ac:dyDescent="0.25">
      <c r="A49" s="46" t="s">
        <v>119</v>
      </c>
      <c r="B49" s="126">
        <v>0</v>
      </c>
      <c r="C49" s="127" t="s">
        <v>12</v>
      </c>
      <c r="D49" s="127">
        <v>0</v>
      </c>
      <c r="E49" s="10"/>
      <c r="F49" s="10"/>
      <c r="G49" s="10"/>
      <c r="H49" s="10"/>
      <c r="I49" s="10"/>
      <c r="J49" s="10"/>
      <c r="K49" s="10"/>
      <c r="L49" s="10"/>
    </row>
    <row r="50" spans="1:12" ht="20.100000000000001" customHeight="1" thickTop="1" x14ac:dyDescent="0.2">
      <c r="A50" s="45" t="s">
        <v>120</v>
      </c>
      <c r="B50" s="116">
        <v>184000</v>
      </c>
      <c r="C50" s="128" t="s">
        <v>12</v>
      </c>
      <c r="D50" s="128">
        <v>1</v>
      </c>
      <c r="E50" s="10"/>
      <c r="F50" s="10"/>
      <c r="G50" s="10"/>
      <c r="H50" s="10"/>
      <c r="I50" s="10"/>
      <c r="J50" s="10"/>
      <c r="K50" s="10"/>
      <c r="L50" s="10"/>
    </row>
    <row r="51" spans="1:12" ht="20.100000000000001" customHeight="1" x14ac:dyDescent="0.2">
      <c r="A51" s="42" t="s">
        <v>121</v>
      </c>
      <c r="B51" s="117">
        <v>184000</v>
      </c>
      <c r="C51" s="117" t="s">
        <v>17</v>
      </c>
      <c r="D51" s="117">
        <v>20</v>
      </c>
      <c r="E51" s="10"/>
      <c r="F51" s="10"/>
      <c r="G51" s="10"/>
      <c r="H51" s="10"/>
      <c r="I51" s="10"/>
      <c r="J51" s="10"/>
      <c r="K51" s="10"/>
      <c r="L51" s="10"/>
    </row>
    <row r="52" spans="1:12" ht="20.100000000000001" customHeight="1" x14ac:dyDescent="0.2">
      <c r="A52" s="42" t="s">
        <v>122</v>
      </c>
      <c r="B52" s="117">
        <v>184000</v>
      </c>
      <c r="C52" s="117" t="s">
        <v>17</v>
      </c>
      <c r="D52" s="117">
        <v>20</v>
      </c>
      <c r="E52" s="10"/>
      <c r="F52" s="10"/>
      <c r="G52" s="10"/>
      <c r="H52" s="10"/>
      <c r="I52" s="10"/>
      <c r="J52" s="10"/>
      <c r="K52" s="10"/>
      <c r="L52" s="10"/>
    </row>
    <row r="53" spans="1:12" ht="20.100000000000001" customHeight="1" x14ac:dyDescent="0.2">
      <c r="A53" s="42" t="s">
        <v>123</v>
      </c>
      <c r="B53" s="117">
        <v>184000</v>
      </c>
      <c r="C53" s="117" t="s">
        <v>17</v>
      </c>
      <c r="D53" s="117">
        <v>20</v>
      </c>
      <c r="E53" s="10"/>
      <c r="F53" s="10"/>
      <c r="G53" s="10"/>
      <c r="H53" s="10"/>
      <c r="I53" s="10"/>
      <c r="J53" s="10"/>
      <c r="K53" s="10"/>
      <c r="L53" s="10"/>
    </row>
    <row r="54" spans="1:12" ht="20.100000000000001" customHeight="1" thickBot="1" x14ac:dyDescent="0.25">
      <c r="A54" s="42" t="s">
        <v>124</v>
      </c>
      <c r="B54" s="117">
        <v>184000</v>
      </c>
      <c r="C54" s="117" t="s">
        <v>12</v>
      </c>
      <c r="D54" s="117">
        <v>1</v>
      </c>
      <c r="E54" s="10"/>
      <c r="F54" s="10"/>
      <c r="G54" s="10"/>
      <c r="H54" s="10"/>
      <c r="I54" s="10"/>
      <c r="J54" s="10"/>
      <c r="K54" s="10"/>
      <c r="L54" s="10"/>
    </row>
    <row r="55" spans="1:12" ht="20.100000000000001" customHeight="1" thickBot="1" x14ac:dyDescent="0.25">
      <c r="A55" s="46" t="s">
        <v>125</v>
      </c>
      <c r="B55" s="126">
        <v>0</v>
      </c>
      <c r="C55" s="127" t="s">
        <v>12</v>
      </c>
      <c r="D55" s="127">
        <v>0</v>
      </c>
      <c r="E55" s="10"/>
      <c r="F55" s="10"/>
      <c r="G55" s="10"/>
      <c r="H55" s="10"/>
      <c r="I55" s="10"/>
      <c r="J55" s="10"/>
      <c r="K55" s="10"/>
      <c r="L55" s="10"/>
    </row>
    <row r="56" spans="1:12" ht="20.100000000000001" customHeight="1" thickTop="1" x14ac:dyDescent="0.2">
      <c r="A56" s="71" t="s">
        <v>126</v>
      </c>
      <c r="B56" s="116">
        <v>184000</v>
      </c>
      <c r="C56" s="128" t="s">
        <v>12</v>
      </c>
      <c r="D56" s="128">
        <v>1</v>
      </c>
      <c r="E56" s="10"/>
      <c r="F56" s="10"/>
      <c r="G56" s="10"/>
      <c r="H56" s="10"/>
      <c r="I56" s="10"/>
      <c r="J56" s="10"/>
      <c r="K56" s="10"/>
      <c r="L56" s="10"/>
    </row>
    <row r="57" spans="1:12" ht="20.100000000000001" customHeight="1" x14ac:dyDescent="0.2">
      <c r="A57" s="69" t="s">
        <v>127</v>
      </c>
      <c r="B57" s="117">
        <v>184000</v>
      </c>
      <c r="C57" s="117" t="s">
        <v>12</v>
      </c>
      <c r="D57" s="117">
        <v>1</v>
      </c>
      <c r="E57" s="10"/>
      <c r="F57" s="10"/>
      <c r="G57" s="10"/>
      <c r="H57" s="10"/>
      <c r="I57" s="10"/>
      <c r="J57" s="10"/>
      <c r="K57" s="10"/>
      <c r="L57" s="10"/>
    </row>
    <row r="58" spans="1:12" ht="20.100000000000001" customHeight="1" x14ac:dyDescent="0.2">
      <c r="A58" s="69" t="s">
        <v>128</v>
      </c>
      <c r="B58" s="117">
        <v>184000</v>
      </c>
      <c r="C58" s="117" t="s">
        <v>12</v>
      </c>
      <c r="D58" s="117">
        <v>1</v>
      </c>
      <c r="E58" s="10"/>
      <c r="F58" s="10"/>
      <c r="G58" s="10"/>
      <c r="H58" s="10"/>
      <c r="I58" s="10"/>
      <c r="J58" s="10"/>
      <c r="K58" s="10"/>
      <c r="L58" s="10"/>
    </row>
    <row r="59" spans="1:12" ht="20.100000000000001" customHeight="1" x14ac:dyDescent="0.2">
      <c r="A59" s="69" t="s">
        <v>129</v>
      </c>
      <c r="B59" s="117">
        <v>184000</v>
      </c>
      <c r="C59" s="117" t="s">
        <v>12</v>
      </c>
      <c r="D59" s="117">
        <v>1</v>
      </c>
      <c r="E59" s="10"/>
      <c r="F59" s="10"/>
      <c r="G59" s="10"/>
      <c r="H59" s="10"/>
      <c r="I59" s="10"/>
      <c r="J59" s="10"/>
      <c r="K59" s="10"/>
      <c r="L59" s="10"/>
    </row>
    <row r="60" spans="1:12" ht="20.100000000000001" customHeight="1" thickBot="1" x14ac:dyDescent="0.25">
      <c r="A60" s="69" t="s">
        <v>130</v>
      </c>
      <c r="B60" s="117">
        <v>184000</v>
      </c>
      <c r="C60" s="117" t="s">
        <v>12</v>
      </c>
      <c r="D60" s="117">
        <v>1</v>
      </c>
      <c r="E60" s="10"/>
      <c r="F60" s="10"/>
      <c r="G60" s="10"/>
      <c r="H60" s="10"/>
      <c r="I60" s="10"/>
      <c r="J60" s="10"/>
      <c r="K60" s="10"/>
      <c r="L60" s="10"/>
    </row>
    <row r="61" spans="1:12" ht="20.100000000000001" customHeight="1" thickBot="1" x14ac:dyDescent="0.25">
      <c r="A61" s="72" t="s">
        <v>131</v>
      </c>
      <c r="B61" s="126">
        <v>0</v>
      </c>
      <c r="C61" s="127" t="s">
        <v>12</v>
      </c>
      <c r="D61" s="127">
        <v>0</v>
      </c>
      <c r="E61" s="10"/>
      <c r="F61" s="10"/>
      <c r="G61" s="10"/>
      <c r="H61" s="10"/>
      <c r="I61" s="10"/>
      <c r="J61" s="10"/>
      <c r="K61" s="10"/>
      <c r="L61" s="10"/>
    </row>
    <row r="62" spans="1:12" ht="20.100000000000001" customHeight="1" thickTop="1" x14ac:dyDescent="0.2">
      <c r="A62" s="71" t="s">
        <v>132</v>
      </c>
      <c r="B62" s="116">
        <v>184000</v>
      </c>
      <c r="C62" s="116" t="s">
        <v>12</v>
      </c>
      <c r="D62" s="116">
        <v>1</v>
      </c>
      <c r="E62" s="10"/>
      <c r="F62" s="10"/>
      <c r="G62" s="10"/>
      <c r="H62" s="10"/>
      <c r="I62" s="10"/>
      <c r="J62" s="10"/>
      <c r="K62" s="10"/>
      <c r="L62" s="10"/>
    </row>
    <row r="63" spans="1:12" ht="20.100000000000001" customHeight="1" x14ac:dyDescent="0.2">
      <c r="A63" s="69" t="s">
        <v>133</v>
      </c>
      <c r="B63" s="117">
        <v>184000</v>
      </c>
      <c r="C63" s="117" t="s">
        <v>12</v>
      </c>
      <c r="D63" s="117">
        <v>1</v>
      </c>
      <c r="E63" s="10"/>
      <c r="F63" s="10"/>
      <c r="G63" s="10"/>
      <c r="H63" s="10"/>
      <c r="I63" s="10"/>
      <c r="J63" s="10"/>
      <c r="K63" s="10"/>
      <c r="L63" s="10"/>
    </row>
    <row r="64" spans="1:12" ht="20.100000000000001" customHeight="1" x14ac:dyDescent="0.2">
      <c r="A64" s="69" t="s">
        <v>134</v>
      </c>
      <c r="B64" s="117">
        <v>184000</v>
      </c>
      <c r="C64" s="117" t="s">
        <v>12</v>
      </c>
      <c r="D64" s="117">
        <v>1</v>
      </c>
      <c r="E64" s="10"/>
      <c r="F64" s="10"/>
      <c r="G64" s="10"/>
      <c r="H64" s="10"/>
      <c r="I64" s="10"/>
      <c r="J64" s="10"/>
      <c r="K64" s="10"/>
      <c r="L64" s="10"/>
    </row>
    <row r="65" spans="1:12" ht="20.100000000000001" customHeight="1" x14ac:dyDescent="0.2">
      <c r="A65" s="69" t="s">
        <v>135</v>
      </c>
      <c r="B65" s="117">
        <v>184000</v>
      </c>
      <c r="C65" s="117" t="s">
        <v>12</v>
      </c>
      <c r="D65" s="117">
        <v>1</v>
      </c>
      <c r="E65" s="10"/>
      <c r="F65" s="10"/>
      <c r="G65" s="10"/>
      <c r="H65" s="10"/>
      <c r="I65" s="10"/>
      <c r="J65" s="10"/>
      <c r="K65" s="10"/>
      <c r="L65" s="10"/>
    </row>
    <row r="66" spans="1:12" ht="20.100000000000001" customHeight="1" thickBot="1" x14ac:dyDescent="0.25">
      <c r="A66" s="69" t="s">
        <v>136</v>
      </c>
      <c r="B66" s="117">
        <v>184000</v>
      </c>
      <c r="C66" s="129" t="s">
        <v>12</v>
      </c>
      <c r="D66" s="117">
        <v>1</v>
      </c>
      <c r="E66" s="10"/>
      <c r="F66" s="10"/>
      <c r="G66" s="10"/>
      <c r="H66" s="10"/>
      <c r="I66" s="10"/>
      <c r="J66" s="10"/>
      <c r="K66" s="10"/>
      <c r="L66" s="10"/>
    </row>
    <row r="67" spans="1:12" ht="20.100000000000001" customHeight="1" thickBot="1" x14ac:dyDescent="0.25">
      <c r="A67" s="73" t="s">
        <v>137</v>
      </c>
      <c r="B67" s="130">
        <v>0</v>
      </c>
      <c r="C67" s="131" t="s">
        <v>12</v>
      </c>
      <c r="D67" s="131">
        <v>0</v>
      </c>
      <c r="E67" s="10"/>
      <c r="F67" s="10"/>
      <c r="G67" s="10"/>
      <c r="H67" s="10"/>
      <c r="I67" s="10"/>
      <c r="J67" s="10"/>
      <c r="K67" s="10"/>
      <c r="L67" s="10"/>
    </row>
    <row r="68" spans="1:12" ht="20.100000000000001" customHeight="1" thickTop="1" x14ac:dyDescent="0.2">
      <c r="A68" s="10"/>
      <c r="B68" s="10"/>
      <c r="C68" s="10"/>
      <c r="D68" s="10"/>
      <c r="E68" s="10"/>
      <c r="F68" s="10"/>
      <c r="G68" s="10"/>
      <c r="H68" s="10"/>
      <c r="I68" s="10"/>
      <c r="J68" s="10"/>
      <c r="K68" s="10"/>
      <c r="L68" s="10"/>
    </row>
    <row r="69" spans="1:12" ht="20.100000000000001" customHeight="1" x14ac:dyDescent="0.2">
      <c r="A69" s="10"/>
      <c r="B69" s="10"/>
      <c r="C69" s="10"/>
      <c r="D69" s="10"/>
      <c r="E69" s="10"/>
      <c r="F69" s="10"/>
      <c r="G69" s="10"/>
      <c r="H69" s="10"/>
      <c r="I69" s="10"/>
      <c r="J69" s="10"/>
      <c r="K69" s="10"/>
      <c r="L69" s="10"/>
    </row>
    <row r="70" spans="1:12" ht="20.100000000000001" customHeight="1" x14ac:dyDescent="0.2">
      <c r="A70" s="10"/>
      <c r="B70" s="10"/>
      <c r="C70" s="10"/>
      <c r="D70" s="10"/>
      <c r="E70" s="10"/>
      <c r="F70" s="10"/>
      <c r="G70" s="10"/>
      <c r="H70" s="10"/>
      <c r="I70" s="10"/>
      <c r="J70" s="10"/>
      <c r="K70" s="10"/>
      <c r="L70" s="10"/>
    </row>
    <row r="71" spans="1:12" ht="20.100000000000001" customHeight="1" x14ac:dyDescent="0.2">
      <c r="A71" s="10"/>
      <c r="B71" s="10"/>
      <c r="C71" s="10"/>
      <c r="D71" s="10"/>
      <c r="E71" s="10"/>
      <c r="F71" s="10"/>
      <c r="G71" s="10"/>
      <c r="H71" s="10"/>
      <c r="I71" s="10"/>
      <c r="J71" s="10"/>
      <c r="K71" s="10"/>
      <c r="L71" s="10"/>
    </row>
    <row r="72" spans="1:12" ht="20.100000000000001" customHeight="1" x14ac:dyDescent="0.2">
      <c r="A72" s="10"/>
      <c r="B72" s="10"/>
      <c r="C72" s="10"/>
      <c r="D72" s="10"/>
      <c r="E72" s="10"/>
      <c r="F72" s="10"/>
      <c r="G72" s="10"/>
      <c r="H72" s="10"/>
      <c r="I72" s="10"/>
      <c r="J72" s="10"/>
      <c r="K72" s="10"/>
      <c r="L72" s="10"/>
    </row>
    <row r="73" spans="1:12" ht="20.100000000000001" customHeight="1" x14ac:dyDescent="0.2">
      <c r="A73" s="10"/>
      <c r="B73" s="10"/>
      <c r="C73" s="10"/>
      <c r="D73" s="10"/>
      <c r="E73" s="10"/>
      <c r="F73" s="10"/>
      <c r="G73" s="10"/>
      <c r="H73" s="10"/>
      <c r="I73" s="10"/>
      <c r="J73" s="10"/>
      <c r="K73" s="10"/>
      <c r="L73" s="10"/>
    </row>
    <row r="74" spans="1:12" ht="20.100000000000001" customHeight="1" x14ac:dyDescent="0.2">
      <c r="A74" s="10"/>
      <c r="B74" s="10"/>
      <c r="C74" s="10"/>
      <c r="D74" s="10"/>
      <c r="E74" s="10"/>
      <c r="F74" s="10"/>
      <c r="G74" s="10"/>
      <c r="H74" s="10"/>
      <c r="I74" s="10"/>
      <c r="J74" s="10"/>
      <c r="K74" s="10"/>
      <c r="L74" s="10"/>
    </row>
    <row r="75" spans="1:12" ht="20.100000000000001" customHeight="1" x14ac:dyDescent="0.2">
      <c r="A75" s="10"/>
      <c r="B75" s="10"/>
      <c r="C75" s="10"/>
      <c r="D75" s="10"/>
      <c r="E75" s="10"/>
      <c r="F75" s="10"/>
      <c r="G75" s="10"/>
      <c r="H75" s="10"/>
      <c r="I75" s="10"/>
      <c r="J75" s="10"/>
      <c r="K75" s="10"/>
      <c r="L75" s="10"/>
    </row>
    <row r="76" spans="1:12" ht="20.100000000000001" customHeight="1" x14ac:dyDescent="0.2">
      <c r="A76" s="10"/>
      <c r="B76" s="10"/>
      <c r="C76" s="10"/>
      <c r="D76" s="10"/>
      <c r="E76" s="10"/>
      <c r="F76" s="10"/>
      <c r="G76" s="10"/>
      <c r="H76" s="10"/>
      <c r="I76" s="10"/>
      <c r="J76" s="10"/>
      <c r="K76" s="10"/>
      <c r="L76" s="10"/>
    </row>
    <row r="77" spans="1:12" ht="20.100000000000001" customHeight="1" x14ac:dyDescent="0.2">
      <c r="A77" s="10"/>
      <c r="B77" s="10"/>
      <c r="C77" s="10"/>
      <c r="D77" s="10"/>
      <c r="E77" s="10"/>
      <c r="F77" s="10"/>
      <c r="G77" s="10"/>
      <c r="H77" s="10"/>
      <c r="I77" s="10"/>
      <c r="J77" s="10"/>
      <c r="K77" s="10"/>
      <c r="L77" s="10"/>
    </row>
    <row r="78" spans="1:12" ht="20.100000000000001" customHeight="1" x14ac:dyDescent="0.2">
      <c r="A78" s="10"/>
      <c r="B78" s="10"/>
      <c r="C78" s="10"/>
      <c r="D78" s="10"/>
      <c r="E78" s="10"/>
      <c r="F78" s="10"/>
      <c r="G78" s="10"/>
      <c r="H78" s="10"/>
      <c r="I78" s="10"/>
      <c r="J78" s="10"/>
      <c r="K78" s="10"/>
      <c r="L78" s="10"/>
    </row>
    <row r="79" spans="1:12" ht="20.100000000000001" customHeight="1" x14ac:dyDescent="0.2">
      <c r="A79" s="10"/>
      <c r="B79" s="10"/>
      <c r="C79" s="10"/>
      <c r="D79" s="10"/>
      <c r="E79" s="10"/>
      <c r="F79" s="10"/>
      <c r="G79" s="10"/>
      <c r="H79" s="10"/>
      <c r="I79" s="10"/>
      <c r="J79" s="10"/>
      <c r="K79" s="10"/>
      <c r="L79" s="10"/>
    </row>
    <row r="80" spans="1:12" ht="20.100000000000001" customHeight="1" x14ac:dyDescent="0.2">
      <c r="A80" s="10"/>
      <c r="B80" s="10"/>
      <c r="C80" s="10"/>
      <c r="D80" s="10"/>
      <c r="E80" s="10"/>
      <c r="F80" s="10"/>
      <c r="G80" s="10"/>
      <c r="H80" s="10"/>
      <c r="I80" s="10"/>
      <c r="J80" s="10"/>
      <c r="K80" s="10"/>
      <c r="L80" s="10"/>
    </row>
    <row r="81" spans="1:12" ht="20.100000000000001" customHeight="1" x14ac:dyDescent="0.2">
      <c r="A81" s="10"/>
      <c r="B81" s="10"/>
      <c r="C81" s="10"/>
      <c r="D81" s="10"/>
      <c r="E81" s="10"/>
      <c r="F81" s="10"/>
      <c r="G81" s="10"/>
      <c r="H81" s="10"/>
      <c r="I81" s="10"/>
      <c r="J81" s="10"/>
      <c r="K81" s="10"/>
      <c r="L81" s="10"/>
    </row>
    <row r="82" spans="1:12" ht="20.100000000000001" customHeight="1" x14ac:dyDescent="0.2">
      <c r="A82" s="10"/>
      <c r="B82" s="10"/>
      <c r="C82" s="10"/>
      <c r="D82" s="10"/>
      <c r="E82" s="10"/>
      <c r="F82" s="10"/>
      <c r="G82" s="10"/>
      <c r="H82" s="10"/>
      <c r="I82" s="10"/>
      <c r="J82" s="10"/>
      <c r="K82" s="10"/>
      <c r="L82" s="10"/>
    </row>
    <row r="83" spans="1:12" ht="20.100000000000001" customHeight="1" x14ac:dyDescent="0.2">
      <c r="A83" s="10"/>
      <c r="B83" s="10"/>
      <c r="C83" s="10"/>
      <c r="D83" s="10"/>
      <c r="E83" s="10"/>
      <c r="F83" s="10"/>
      <c r="G83" s="10"/>
      <c r="H83" s="10"/>
      <c r="I83" s="10"/>
      <c r="J83" s="10"/>
      <c r="K83" s="10"/>
      <c r="L83" s="10"/>
    </row>
    <row r="84" spans="1:12" ht="20.100000000000001" customHeight="1" x14ac:dyDescent="0.2">
      <c r="A84" s="10"/>
      <c r="B84" s="10"/>
      <c r="C84" s="10"/>
      <c r="D84" s="10"/>
      <c r="E84" s="10"/>
      <c r="F84" s="10"/>
      <c r="G84" s="10"/>
      <c r="H84" s="10"/>
      <c r="I84" s="10"/>
      <c r="J84" s="10"/>
      <c r="K84" s="10"/>
      <c r="L84" s="10"/>
    </row>
    <row r="85" spans="1:12" ht="20.100000000000001" customHeight="1" x14ac:dyDescent="0.2">
      <c r="A85" s="10"/>
      <c r="B85" s="10"/>
      <c r="C85" s="10"/>
      <c r="D85" s="10"/>
      <c r="E85" s="10"/>
      <c r="F85" s="10"/>
      <c r="G85" s="10"/>
      <c r="H85" s="10"/>
      <c r="I85" s="10"/>
      <c r="J85" s="10"/>
      <c r="K85" s="10"/>
      <c r="L85" s="10"/>
    </row>
    <row r="86" spans="1:12" ht="20.100000000000001" customHeight="1" x14ac:dyDescent="0.2">
      <c r="A86" s="10"/>
      <c r="B86" s="10"/>
      <c r="C86" s="10"/>
      <c r="D86" s="10"/>
      <c r="E86" s="10"/>
      <c r="F86" s="10"/>
      <c r="G86" s="10"/>
      <c r="H86" s="10"/>
      <c r="I86" s="10"/>
      <c r="J86" s="10"/>
      <c r="K86" s="10"/>
      <c r="L86" s="10"/>
    </row>
    <row r="87" spans="1:12" ht="20.100000000000001" customHeight="1" x14ac:dyDescent="0.2">
      <c r="A87" s="10"/>
      <c r="B87" s="10"/>
      <c r="C87" s="10"/>
      <c r="D87" s="10"/>
      <c r="E87" s="10"/>
      <c r="F87" s="10"/>
      <c r="G87" s="10"/>
      <c r="H87" s="10"/>
      <c r="I87" s="10"/>
      <c r="J87" s="10"/>
      <c r="K87" s="10"/>
      <c r="L87" s="10"/>
    </row>
    <row r="88" spans="1:12" ht="20.100000000000001" customHeight="1" x14ac:dyDescent="0.2">
      <c r="A88" s="10"/>
      <c r="B88" s="10"/>
      <c r="C88" s="10"/>
      <c r="D88" s="10"/>
      <c r="E88" s="10"/>
      <c r="F88" s="10"/>
      <c r="G88" s="10"/>
      <c r="H88" s="10"/>
      <c r="I88" s="10"/>
      <c r="J88" s="10"/>
      <c r="K88" s="10"/>
      <c r="L88" s="10"/>
    </row>
    <row r="89" spans="1:12" ht="20.100000000000001" customHeight="1" x14ac:dyDescent="0.2">
      <c r="A89" s="10"/>
      <c r="B89" s="10"/>
      <c r="C89" s="10"/>
      <c r="D89" s="10"/>
      <c r="E89" s="10"/>
      <c r="F89" s="10"/>
      <c r="G89" s="10"/>
      <c r="H89" s="10"/>
      <c r="I89" s="10"/>
      <c r="J89" s="10"/>
      <c r="K89" s="10"/>
      <c r="L89" s="10"/>
    </row>
    <row r="90" spans="1:12" ht="20.100000000000001" customHeight="1" x14ac:dyDescent="0.2">
      <c r="A90" s="10"/>
      <c r="B90" s="10"/>
      <c r="C90" s="10"/>
      <c r="D90" s="10"/>
      <c r="E90" s="10"/>
      <c r="F90" s="10"/>
      <c r="G90" s="10"/>
      <c r="H90" s="10"/>
      <c r="I90" s="10"/>
      <c r="J90" s="10"/>
      <c r="K90" s="10"/>
      <c r="L90" s="10"/>
    </row>
    <row r="91" spans="1:12" ht="20.100000000000001" customHeight="1" x14ac:dyDescent="0.2">
      <c r="A91" s="10"/>
      <c r="B91" s="10"/>
      <c r="C91" s="10"/>
      <c r="D91" s="10"/>
      <c r="E91" s="10"/>
      <c r="F91" s="10"/>
      <c r="G91" s="10"/>
      <c r="H91" s="10"/>
      <c r="I91" s="10"/>
      <c r="J91" s="10"/>
      <c r="K91" s="10"/>
      <c r="L91" s="10"/>
    </row>
    <row r="92" spans="1:12" ht="20.100000000000001" customHeight="1" x14ac:dyDescent="0.2">
      <c r="A92" s="10"/>
      <c r="B92" s="10"/>
      <c r="C92" s="10"/>
      <c r="D92" s="10"/>
      <c r="E92" s="10"/>
      <c r="F92" s="10"/>
      <c r="G92" s="10"/>
      <c r="H92" s="10"/>
      <c r="I92" s="10"/>
      <c r="J92" s="10"/>
      <c r="K92" s="10"/>
      <c r="L92" s="10"/>
    </row>
    <row r="93" spans="1:12" ht="20.100000000000001" customHeight="1" x14ac:dyDescent="0.2">
      <c r="A93" s="10"/>
      <c r="B93" s="10"/>
      <c r="C93" s="10"/>
      <c r="D93" s="10"/>
      <c r="E93" s="10"/>
      <c r="F93" s="10"/>
      <c r="G93" s="10"/>
      <c r="H93" s="10"/>
      <c r="I93" s="10"/>
      <c r="J93" s="10"/>
      <c r="K93" s="10"/>
      <c r="L93" s="10"/>
    </row>
    <row r="94" spans="1:12" ht="20.100000000000001" customHeight="1" x14ac:dyDescent="0.2">
      <c r="A94" s="10"/>
      <c r="B94" s="10"/>
      <c r="C94" s="10"/>
      <c r="D94" s="10"/>
      <c r="E94" s="10"/>
      <c r="F94" s="10"/>
      <c r="G94" s="10"/>
      <c r="H94" s="10"/>
      <c r="I94" s="10"/>
      <c r="J94" s="10"/>
      <c r="K94" s="10"/>
      <c r="L94" s="10"/>
    </row>
    <row r="95" spans="1:12" ht="20.100000000000001" customHeight="1" x14ac:dyDescent="0.2">
      <c r="A95" s="10"/>
      <c r="B95" s="10"/>
      <c r="C95" s="10"/>
      <c r="D95" s="10"/>
      <c r="E95" s="10"/>
      <c r="F95" s="10"/>
      <c r="G95" s="10"/>
      <c r="H95" s="10"/>
      <c r="I95" s="10"/>
      <c r="J95" s="10"/>
      <c r="K95" s="10"/>
      <c r="L95" s="10"/>
    </row>
    <row r="96" spans="1:12" ht="20.100000000000001" customHeight="1" x14ac:dyDescent="0.2">
      <c r="A96" s="10"/>
      <c r="B96" s="10"/>
      <c r="C96" s="10"/>
      <c r="D96" s="10"/>
      <c r="E96" s="10"/>
      <c r="F96" s="10"/>
      <c r="G96" s="10"/>
      <c r="H96" s="10"/>
      <c r="I96" s="10"/>
      <c r="J96" s="10"/>
      <c r="K96" s="10"/>
      <c r="L96" s="10"/>
    </row>
    <row r="97" spans="1:12" ht="20.100000000000001" customHeight="1" x14ac:dyDescent="0.2">
      <c r="A97" s="10"/>
      <c r="B97" s="10"/>
      <c r="C97" s="10"/>
      <c r="D97" s="10"/>
      <c r="E97" s="10"/>
      <c r="F97" s="10"/>
      <c r="G97" s="10"/>
      <c r="H97" s="10"/>
      <c r="I97" s="10"/>
      <c r="J97" s="10"/>
      <c r="K97" s="10"/>
      <c r="L97" s="10"/>
    </row>
    <row r="98" spans="1:12" ht="20.100000000000001" customHeight="1" x14ac:dyDescent="0.2">
      <c r="A98" s="10"/>
      <c r="B98" s="10"/>
      <c r="C98" s="10"/>
      <c r="D98" s="10"/>
      <c r="E98" s="10"/>
      <c r="F98" s="10"/>
      <c r="G98" s="10"/>
      <c r="H98" s="10"/>
      <c r="I98" s="10"/>
      <c r="J98" s="10"/>
      <c r="K98" s="10"/>
      <c r="L98" s="10"/>
    </row>
    <row r="99" spans="1:12" ht="20.100000000000001" customHeight="1" x14ac:dyDescent="0.2">
      <c r="A99" s="10"/>
      <c r="B99" s="10"/>
      <c r="C99" s="10"/>
      <c r="D99" s="10"/>
      <c r="E99" s="10"/>
      <c r="F99" s="10"/>
      <c r="G99" s="10"/>
      <c r="H99" s="10"/>
      <c r="I99" s="10"/>
      <c r="J99" s="10"/>
      <c r="K99" s="10"/>
      <c r="L99" s="10"/>
    </row>
    <row r="100" spans="1:12" ht="20.100000000000001" customHeight="1" x14ac:dyDescent="0.2">
      <c r="A100" s="10"/>
      <c r="B100" s="10"/>
      <c r="C100" s="10"/>
      <c r="D100" s="10"/>
      <c r="E100" s="10"/>
      <c r="F100" s="10"/>
      <c r="G100" s="10"/>
      <c r="H100" s="10"/>
      <c r="I100" s="10"/>
      <c r="J100" s="10"/>
      <c r="K100" s="10"/>
      <c r="L100" s="10"/>
    </row>
    <row r="101" spans="1:12" ht="20.100000000000001" customHeight="1" x14ac:dyDescent="0.2">
      <c r="A101" s="10"/>
      <c r="B101" s="10"/>
      <c r="C101" s="10"/>
      <c r="D101" s="10"/>
      <c r="E101" s="10"/>
      <c r="F101" s="10"/>
      <c r="G101" s="10"/>
      <c r="H101" s="10"/>
      <c r="I101" s="10"/>
      <c r="J101" s="10"/>
      <c r="K101" s="10"/>
      <c r="L101" s="10"/>
    </row>
    <row r="102" spans="1:12" ht="20.100000000000001" customHeight="1" x14ac:dyDescent="0.2">
      <c r="A102" s="10"/>
      <c r="B102" s="10"/>
      <c r="C102" s="10"/>
      <c r="D102" s="10"/>
      <c r="E102" s="10"/>
      <c r="F102" s="10"/>
      <c r="G102" s="10"/>
      <c r="H102" s="10"/>
      <c r="I102" s="10"/>
      <c r="J102" s="10"/>
      <c r="K102" s="10"/>
      <c r="L102" s="10"/>
    </row>
    <row r="103" spans="1:12" ht="20.100000000000001" customHeight="1" x14ac:dyDescent="0.2">
      <c r="A103" s="10"/>
      <c r="B103" s="10"/>
      <c r="C103" s="10"/>
      <c r="D103" s="10"/>
      <c r="E103" s="10"/>
      <c r="F103" s="10"/>
      <c r="G103" s="10"/>
      <c r="H103" s="10"/>
      <c r="I103" s="10"/>
      <c r="J103" s="10"/>
      <c r="K103" s="10"/>
      <c r="L103" s="10"/>
    </row>
    <row r="104" spans="1:12" ht="20.100000000000001" customHeight="1" x14ac:dyDescent="0.2">
      <c r="A104" s="10"/>
      <c r="B104" s="10"/>
      <c r="C104" s="10"/>
      <c r="D104" s="10"/>
      <c r="E104" s="10"/>
      <c r="F104" s="10"/>
      <c r="G104" s="10"/>
      <c r="H104" s="10"/>
      <c r="I104" s="10"/>
      <c r="J104" s="10"/>
      <c r="K104" s="10"/>
      <c r="L104" s="10"/>
    </row>
    <row r="105" spans="1:12" ht="20.100000000000001" customHeight="1" x14ac:dyDescent="0.2">
      <c r="A105" s="10"/>
      <c r="B105" s="10"/>
      <c r="C105" s="10"/>
      <c r="D105" s="10"/>
      <c r="E105" s="10"/>
      <c r="F105" s="10"/>
      <c r="G105" s="10"/>
      <c r="H105" s="10"/>
      <c r="I105" s="10"/>
      <c r="J105" s="10"/>
      <c r="K105" s="10"/>
      <c r="L105" s="10"/>
    </row>
    <row r="106" spans="1:12" ht="20.100000000000001" customHeight="1" x14ac:dyDescent="0.2">
      <c r="A106" s="10"/>
      <c r="B106" s="10"/>
      <c r="C106" s="10"/>
      <c r="D106" s="10"/>
      <c r="E106" s="10"/>
      <c r="F106" s="10"/>
      <c r="G106" s="10"/>
      <c r="H106" s="10"/>
      <c r="I106" s="10"/>
      <c r="J106" s="10"/>
      <c r="K106" s="10"/>
      <c r="L106" s="10"/>
    </row>
    <row r="107" spans="1:12" ht="20.100000000000001" customHeight="1" x14ac:dyDescent="0.2">
      <c r="A107" s="10"/>
      <c r="B107" s="10"/>
      <c r="C107" s="10"/>
      <c r="D107" s="10"/>
      <c r="E107" s="10"/>
      <c r="F107" s="10"/>
      <c r="G107" s="10"/>
      <c r="H107" s="10"/>
      <c r="I107" s="10"/>
      <c r="J107" s="10"/>
      <c r="K107" s="10"/>
      <c r="L107" s="10"/>
    </row>
    <row r="108" spans="1:12" ht="20.100000000000001" customHeight="1" x14ac:dyDescent="0.2">
      <c r="A108" s="10"/>
      <c r="B108" s="10"/>
      <c r="C108" s="10"/>
      <c r="D108" s="10"/>
      <c r="E108" s="10"/>
      <c r="F108" s="10"/>
      <c r="G108" s="10"/>
      <c r="H108" s="10"/>
      <c r="I108" s="10"/>
      <c r="J108" s="10"/>
      <c r="K108" s="10"/>
      <c r="L108" s="10"/>
    </row>
    <row r="109" spans="1:12" ht="20.100000000000001" customHeight="1" x14ac:dyDescent="0.2">
      <c r="A109" s="10"/>
      <c r="B109" s="10"/>
      <c r="C109" s="10"/>
      <c r="D109" s="10"/>
      <c r="E109" s="10"/>
      <c r="F109" s="10"/>
      <c r="G109" s="10"/>
      <c r="H109" s="10"/>
      <c r="I109" s="10"/>
      <c r="J109" s="10"/>
      <c r="K109" s="10"/>
      <c r="L109" s="10"/>
    </row>
    <row r="110" spans="1:12" ht="20.100000000000001" customHeight="1" x14ac:dyDescent="0.2">
      <c r="A110" s="10"/>
      <c r="B110" s="10"/>
      <c r="C110" s="10"/>
      <c r="D110" s="10"/>
      <c r="E110" s="10"/>
      <c r="F110" s="10"/>
      <c r="G110" s="10"/>
      <c r="H110" s="10"/>
      <c r="I110" s="10"/>
      <c r="J110" s="10"/>
      <c r="K110" s="10"/>
      <c r="L110" s="10"/>
    </row>
    <row r="111" spans="1:12" ht="20.100000000000001" customHeight="1" x14ac:dyDescent="0.2">
      <c r="A111" s="10"/>
      <c r="B111" s="10"/>
      <c r="C111" s="10"/>
      <c r="D111" s="10"/>
      <c r="E111" s="10"/>
      <c r="F111" s="10"/>
      <c r="G111" s="10"/>
      <c r="H111" s="10"/>
      <c r="I111" s="10"/>
      <c r="J111" s="10"/>
      <c r="K111" s="10"/>
      <c r="L111" s="10"/>
    </row>
    <row r="112" spans="1:12" ht="20.100000000000001" customHeight="1" x14ac:dyDescent="0.2">
      <c r="A112" s="10"/>
      <c r="B112" s="10"/>
      <c r="C112" s="10"/>
      <c r="D112" s="10"/>
      <c r="E112" s="10"/>
      <c r="F112" s="10"/>
      <c r="G112" s="10"/>
      <c r="H112" s="10"/>
      <c r="I112" s="10"/>
      <c r="J112" s="10"/>
      <c r="K112" s="10"/>
      <c r="L112" s="10"/>
    </row>
    <row r="113" spans="1:12" ht="20.100000000000001" customHeight="1" x14ac:dyDescent="0.2">
      <c r="A113" s="10"/>
      <c r="B113" s="10"/>
      <c r="C113" s="10"/>
      <c r="D113" s="10"/>
      <c r="E113" s="10"/>
      <c r="F113" s="10"/>
      <c r="G113" s="10"/>
      <c r="H113" s="10"/>
      <c r="I113" s="10"/>
      <c r="J113" s="10"/>
      <c r="K113" s="10"/>
      <c r="L113" s="10"/>
    </row>
    <row r="114" spans="1:12" ht="20.100000000000001" customHeight="1" x14ac:dyDescent="0.2">
      <c r="A114" s="10"/>
      <c r="B114" s="10"/>
      <c r="C114" s="10"/>
      <c r="D114" s="10"/>
      <c r="E114" s="10"/>
      <c r="F114" s="10"/>
      <c r="G114" s="10"/>
      <c r="H114" s="10"/>
      <c r="I114" s="10"/>
      <c r="J114" s="10"/>
      <c r="K114" s="10"/>
      <c r="L114" s="10"/>
    </row>
    <row r="115" spans="1:12" ht="20.100000000000001" customHeight="1" x14ac:dyDescent="0.2">
      <c r="A115" s="10"/>
      <c r="B115" s="10"/>
      <c r="C115" s="10"/>
      <c r="D115" s="10"/>
      <c r="E115" s="10"/>
      <c r="F115" s="10"/>
      <c r="G115" s="10"/>
      <c r="H115" s="10"/>
      <c r="I115" s="10"/>
      <c r="J115" s="10"/>
      <c r="K115" s="10"/>
      <c r="L115" s="10"/>
    </row>
    <row r="116" spans="1:12" ht="20.100000000000001" customHeight="1" x14ac:dyDescent="0.2">
      <c r="A116" s="10"/>
      <c r="B116" s="10"/>
      <c r="C116" s="10"/>
      <c r="D116" s="10"/>
      <c r="E116" s="10"/>
      <c r="F116" s="10"/>
      <c r="G116" s="10"/>
      <c r="H116" s="10"/>
      <c r="I116" s="10"/>
      <c r="J116" s="10"/>
      <c r="K116" s="10"/>
      <c r="L116" s="10"/>
    </row>
    <row r="117" spans="1:12" ht="20.100000000000001" customHeight="1" x14ac:dyDescent="0.2">
      <c r="A117" s="10"/>
      <c r="B117" s="10"/>
      <c r="C117" s="10"/>
      <c r="D117" s="10"/>
      <c r="E117" s="10"/>
      <c r="F117" s="10"/>
      <c r="G117" s="10"/>
      <c r="H117" s="10"/>
      <c r="I117" s="10"/>
      <c r="J117" s="10"/>
      <c r="K117" s="10"/>
      <c r="L117" s="10"/>
    </row>
    <row r="118" spans="1:12" ht="20.100000000000001" customHeight="1" x14ac:dyDescent="0.2">
      <c r="A118" s="10"/>
      <c r="B118" s="10"/>
      <c r="C118" s="10"/>
      <c r="D118" s="10"/>
      <c r="E118" s="10"/>
      <c r="F118" s="10"/>
      <c r="G118" s="10"/>
      <c r="H118" s="10"/>
      <c r="I118" s="10"/>
      <c r="J118" s="10"/>
      <c r="K118" s="10"/>
      <c r="L118" s="10"/>
    </row>
    <row r="119" spans="1:12" ht="20.100000000000001" customHeight="1" x14ac:dyDescent="0.2">
      <c r="A119" s="10"/>
      <c r="B119" s="10"/>
      <c r="C119" s="10"/>
      <c r="D119" s="10"/>
      <c r="E119" s="10"/>
      <c r="F119" s="10"/>
      <c r="G119" s="10"/>
      <c r="H119" s="10"/>
      <c r="I119" s="10"/>
      <c r="J119" s="10"/>
      <c r="K119" s="10"/>
      <c r="L119" s="10"/>
    </row>
    <row r="120" spans="1:12" ht="20.100000000000001" customHeight="1" x14ac:dyDescent="0.2">
      <c r="A120" s="10"/>
      <c r="B120" s="10"/>
      <c r="C120" s="10"/>
      <c r="D120" s="10"/>
      <c r="E120" s="10"/>
      <c r="F120" s="10"/>
      <c r="G120" s="10"/>
      <c r="H120" s="10"/>
      <c r="I120" s="10"/>
      <c r="J120" s="10"/>
      <c r="K120" s="10"/>
      <c r="L120" s="10"/>
    </row>
    <row r="121" spans="1:12" ht="20.100000000000001" customHeight="1" x14ac:dyDescent="0.2">
      <c r="A121" s="10"/>
      <c r="B121" s="10"/>
      <c r="C121" s="10"/>
      <c r="D121" s="10"/>
      <c r="E121" s="10"/>
      <c r="F121" s="10"/>
      <c r="G121" s="10"/>
      <c r="H121" s="10"/>
      <c r="I121" s="10"/>
      <c r="J121" s="10"/>
      <c r="K121" s="10"/>
      <c r="L121" s="10"/>
    </row>
    <row r="122" spans="1:12" ht="20.100000000000001" customHeight="1" x14ac:dyDescent="0.2">
      <c r="A122" s="10"/>
      <c r="B122" s="10"/>
      <c r="C122" s="10"/>
      <c r="D122" s="10"/>
      <c r="E122" s="10"/>
      <c r="F122" s="10"/>
      <c r="G122" s="10"/>
      <c r="H122" s="10"/>
      <c r="I122" s="10"/>
      <c r="J122" s="10"/>
      <c r="K122" s="10"/>
      <c r="L122" s="10"/>
    </row>
    <row r="123" spans="1:12" ht="20.100000000000001" customHeight="1" x14ac:dyDescent="0.2">
      <c r="A123" s="10"/>
      <c r="B123" s="10"/>
      <c r="C123" s="10"/>
      <c r="D123" s="10"/>
      <c r="E123" s="10"/>
      <c r="F123" s="10"/>
      <c r="G123" s="10"/>
      <c r="H123" s="10"/>
      <c r="I123" s="10"/>
      <c r="J123" s="10"/>
      <c r="K123" s="10"/>
      <c r="L123" s="10"/>
    </row>
    <row r="124" spans="1:12" x14ac:dyDescent="0.2">
      <c r="A124" s="10"/>
      <c r="B124" s="10"/>
      <c r="C124" s="10"/>
      <c r="D124" s="10"/>
      <c r="E124" s="10"/>
      <c r="F124" s="10"/>
      <c r="G124" s="10"/>
      <c r="H124" s="10"/>
      <c r="I124" s="10"/>
      <c r="J124" s="10"/>
      <c r="K124" s="10"/>
      <c r="L124" s="10"/>
    </row>
    <row r="125" spans="1:12" x14ac:dyDescent="0.2">
      <c r="A125" s="10"/>
      <c r="B125" s="10"/>
      <c r="C125" s="10"/>
      <c r="D125" s="10"/>
      <c r="E125" s="10"/>
      <c r="F125" s="10"/>
      <c r="G125" s="10"/>
      <c r="H125" s="10"/>
      <c r="I125" s="10"/>
      <c r="J125" s="10"/>
      <c r="K125" s="10"/>
      <c r="L125" s="10"/>
    </row>
    <row r="126" spans="1:12" x14ac:dyDescent="0.2">
      <c r="A126" s="10"/>
      <c r="B126" s="10"/>
      <c r="C126" s="10"/>
      <c r="D126" s="10"/>
      <c r="E126" s="10"/>
      <c r="F126" s="10"/>
      <c r="G126" s="10"/>
      <c r="H126" s="10"/>
      <c r="I126" s="10"/>
      <c r="J126" s="10"/>
      <c r="K126" s="10"/>
      <c r="L126" s="10"/>
    </row>
    <row r="127" spans="1:12" x14ac:dyDescent="0.2">
      <c r="A127" s="10"/>
      <c r="B127" s="10"/>
      <c r="C127" s="10"/>
      <c r="D127" s="10"/>
      <c r="E127" s="10"/>
      <c r="F127" s="10"/>
      <c r="G127" s="10"/>
      <c r="H127" s="10"/>
      <c r="I127" s="10"/>
      <c r="J127" s="10"/>
      <c r="K127" s="10"/>
      <c r="L127" s="10"/>
    </row>
    <row r="128" spans="1:12" x14ac:dyDescent="0.2">
      <c r="A128" s="10"/>
      <c r="B128" s="10"/>
      <c r="C128" s="10"/>
      <c r="D128" s="10"/>
      <c r="E128" s="10"/>
      <c r="F128" s="10"/>
      <c r="G128" s="10"/>
      <c r="H128" s="10"/>
      <c r="I128" s="10"/>
      <c r="J128" s="10"/>
      <c r="K128" s="10"/>
      <c r="L128" s="10"/>
    </row>
    <row r="129" spans="1:12" x14ac:dyDescent="0.2">
      <c r="A129" s="10"/>
      <c r="B129" s="10"/>
      <c r="C129" s="10"/>
      <c r="D129" s="10"/>
      <c r="E129" s="10"/>
      <c r="F129" s="10"/>
      <c r="G129" s="10"/>
      <c r="H129" s="10"/>
      <c r="I129" s="10"/>
      <c r="J129" s="10"/>
      <c r="K129" s="10"/>
      <c r="L129" s="10"/>
    </row>
    <row r="130" spans="1:12" x14ac:dyDescent="0.2">
      <c r="A130" s="10"/>
      <c r="B130" s="10"/>
      <c r="C130" s="10"/>
      <c r="D130" s="10"/>
      <c r="E130" s="10"/>
      <c r="F130" s="10"/>
      <c r="G130" s="10"/>
      <c r="H130" s="10"/>
      <c r="I130" s="10"/>
      <c r="J130" s="10"/>
      <c r="K130" s="10"/>
      <c r="L130" s="10"/>
    </row>
    <row r="131" spans="1:12" x14ac:dyDescent="0.2">
      <c r="A131" s="10"/>
      <c r="B131" s="10"/>
      <c r="C131" s="10"/>
      <c r="D131" s="10"/>
      <c r="E131" s="10"/>
      <c r="F131" s="10"/>
      <c r="G131" s="10"/>
      <c r="H131" s="10"/>
      <c r="I131" s="10"/>
      <c r="J131" s="10"/>
      <c r="K131" s="10"/>
      <c r="L131" s="10"/>
    </row>
    <row r="132" spans="1:12" x14ac:dyDescent="0.2">
      <c r="A132" s="10"/>
      <c r="B132" s="10"/>
      <c r="C132" s="10"/>
      <c r="D132" s="10"/>
      <c r="E132" s="10"/>
      <c r="F132" s="10"/>
      <c r="G132" s="10"/>
      <c r="H132" s="10"/>
      <c r="I132" s="10"/>
      <c r="J132" s="10"/>
      <c r="K132" s="10"/>
      <c r="L132" s="10"/>
    </row>
    <row r="133" spans="1:12" x14ac:dyDescent="0.2">
      <c r="A133" s="10"/>
      <c r="B133" s="10"/>
      <c r="C133" s="10"/>
      <c r="D133" s="10"/>
      <c r="E133" s="10"/>
      <c r="F133" s="10"/>
      <c r="G133" s="10"/>
      <c r="H133" s="10"/>
      <c r="I133" s="10"/>
      <c r="J133" s="10"/>
      <c r="K133" s="10"/>
      <c r="L133" s="10"/>
    </row>
    <row r="134" spans="1:12" x14ac:dyDescent="0.2">
      <c r="A134" s="10"/>
      <c r="B134" s="10"/>
      <c r="C134" s="10"/>
      <c r="D134" s="10"/>
      <c r="E134" s="10"/>
      <c r="F134" s="10"/>
      <c r="G134" s="10"/>
      <c r="H134" s="10"/>
      <c r="I134" s="10"/>
      <c r="J134" s="10"/>
      <c r="K134" s="10"/>
      <c r="L134" s="10"/>
    </row>
    <row r="135" spans="1:12" x14ac:dyDescent="0.2">
      <c r="A135" s="10"/>
      <c r="B135" s="10"/>
      <c r="C135" s="10"/>
      <c r="D135" s="10"/>
      <c r="E135" s="10"/>
      <c r="F135" s="10"/>
      <c r="G135" s="10"/>
      <c r="H135" s="10"/>
      <c r="I135" s="10"/>
      <c r="J135" s="10"/>
      <c r="K135" s="10"/>
      <c r="L135" s="10"/>
    </row>
    <row r="136" spans="1:12" x14ac:dyDescent="0.2">
      <c r="A136" s="10"/>
      <c r="B136" s="10"/>
      <c r="C136" s="10"/>
      <c r="D136" s="10"/>
      <c r="E136" s="10"/>
      <c r="F136" s="10"/>
      <c r="G136" s="10"/>
      <c r="H136" s="10"/>
      <c r="I136" s="10"/>
      <c r="J136" s="10"/>
      <c r="K136" s="10"/>
      <c r="L136" s="10"/>
    </row>
    <row r="137" spans="1:12" x14ac:dyDescent="0.2">
      <c r="A137" s="10"/>
      <c r="B137" s="10"/>
      <c r="C137" s="10"/>
      <c r="D137" s="10"/>
      <c r="E137" s="10"/>
      <c r="F137" s="10"/>
      <c r="G137" s="10"/>
      <c r="H137" s="10"/>
      <c r="I137" s="10"/>
      <c r="J137" s="10"/>
      <c r="K137" s="10"/>
      <c r="L137" s="10"/>
    </row>
    <row r="138" spans="1:12" x14ac:dyDescent="0.2">
      <c r="A138" s="10"/>
      <c r="B138" s="10"/>
      <c r="C138" s="10"/>
      <c r="D138" s="10"/>
      <c r="E138" s="10"/>
      <c r="F138" s="10"/>
      <c r="G138" s="10"/>
      <c r="H138" s="10"/>
      <c r="I138" s="10"/>
      <c r="J138" s="10"/>
      <c r="K138" s="10"/>
      <c r="L138" s="10"/>
    </row>
    <row r="139" spans="1:12" x14ac:dyDescent="0.2">
      <c r="A139" s="10"/>
      <c r="B139" s="10"/>
      <c r="C139" s="10"/>
      <c r="D139" s="10"/>
      <c r="E139" s="10"/>
      <c r="F139" s="10"/>
      <c r="G139" s="10"/>
      <c r="H139" s="10"/>
      <c r="I139" s="10"/>
      <c r="J139" s="10"/>
      <c r="K139" s="10"/>
      <c r="L139" s="10"/>
    </row>
    <row r="140" spans="1:12" x14ac:dyDescent="0.2">
      <c r="A140" s="10"/>
      <c r="B140" s="10"/>
      <c r="C140" s="10"/>
      <c r="D140" s="10"/>
      <c r="E140" s="10"/>
      <c r="F140" s="10"/>
      <c r="G140" s="10"/>
      <c r="H140" s="10"/>
      <c r="I140" s="10"/>
      <c r="J140" s="10"/>
      <c r="K140" s="10"/>
      <c r="L140" s="10"/>
    </row>
    <row r="141" spans="1:12" x14ac:dyDescent="0.2">
      <c r="A141" s="10"/>
      <c r="B141" s="10"/>
      <c r="C141" s="10"/>
      <c r="D141" s="10"/>
      <c r="E141" s="10"/>
      <c r="F141" s="10"/>
      <c r="G141" s="10"/>
      <c r="H141" s="10"/>
      <c r="I141" s="10"/>
      <c r="J141" s="10"/>
      <c r="K141" s="10"/>
      <c r="L141" s="10"/>
    </row>
    <row r="142" spans="1:12" x14ac:dyDescent="0.2">
      <c r="A142" s="10"/>
      <c r="B142" s="10"/>
      <c r="C142" s="10"/>
      <c r="D142" s="10"/>
      <c r="E142" s="10"/>
      <c r="F142" s="10"/>
      <c r="G142" s="10"/>
      <c r="H142" s="10"/>
      <c r="I142" s="10"/>
      <c r="J142" s="10"/>
      <c r="K142" s="10"/>
      <c r="L142" s="10"/>
    </row>
    <row r="143" spans="1:12" x14ac:dyDescent="0.2">
      <c r="A143" s="10"/>
      <c r="B143" s="10"/>
      <c r="C143" s="10"/>
      <c r="D143" s="10"/>
      <c r="E143" s="10"/>
      <c r="F143" s="10"/>
      <c r="G143" s="10"/>
      <c r="H143" s="10"/>
      <c r="I143" s="10"/>
      <c r="J143" s="10"/>
      <c r="K143" s="10"/>
      <c r="L143" s="10"/>
    </row>
    <row r="144" spans="1:12" x14ac:dyDescent="0.2">
      <c r="A144" s="10"/>
      <c r="B144" s="10"/>
      <c r="C144" s="10"/>
      <c r="D144" s="10"/>
      <c r="E144" s="10"/>
      <c r="F144" s="10"/>
      <c r="G144" s="10"/>
      <c r="H144" s="10"/>
      <c r="I144" s="10"/>
      <c r="J144" s="10"/>
      <c r="K144" s="10"/>
      <c r="L144" s="10"/>
    </row>
    <row r="145" spans="1:12" x14ac:dyDescent="0.2">
      <c r="A145" s="10"/>
      <c r="B145" s="10"/>
      <c r="C145" s="10"/>
      <c r="D145" s="10"/>
      <c r="E145" s="10"/>
      <c r="F145" s="10"/>
      <c r="G145" s="10"/>
      <c r="H145" s="10"/>
      <c r="I145" s="10"/>
      <c r="J145" s="10"/>
      <c r="K145" s="10"/>
      <c r="L145" s="10"/>
    </row>
    <row r="146" spans="1:12" x14ac:dyDescent="0.2">
      <c r="A146" s="10"/>
      <c r="B146" s="10"/>
      <c r="C146" s="10"/>
      <c r="D146" s="10"/>
      <c r="E146" s="10"/>
      <c r="F146" s="10"/>
      <c r="G146" s="10"/>
      <c r="H146" s="10"/>
      <c r="I146" s="10"/>
      <c r="J146" s="10"/>
      <c r="K146" s="10"/>
      <c r="L146" s="10"/>
    </row>
    <row r="147" spans="1:12" x14ac:dyDescent="0.2">
      <c r="A147" s="10"/>
      <c r="B147" s="10"/>
      <c r="C147" s="10"/>
      <c r="D147" s="10"/>
      <c r="E147" s="10"/>
      <c r="F147" s="10"/>
      <c r="G147" s="10"/>
      <c r="H147" s="10"/>
      <c r="I147" s="10"/>
      <c r="J147" s="10"/>
      <c r="K147" s="10"/>
      <c r="L147" s="10"/>
    </row>
    <row r="148" spans="1:12" x14ac:dyDescent="0.2">
      <c r="A148" s="10"/>
      <c r="B148" s="10"/>
      <c r="C148" s="10"/>
      <c r="D148" s="10"/>
      <c r="E148" s="10"/>
      <c r="F148" s="10"/>
      <c r="G148" s="10"/>
      <c r="H148" s="10"/>
      <c r="I148" s="10"/>
      <c r="J148" s="10"/>
      <c r="K148" s="10"/>
      <c r="L148" s="10"/>
    </row>
    <row r="149" spans="1:12" x14ac:dyDescent="0.2">
      <c r="A149" s="10"/>
      <c r="B149" s="10"/>
      <c r="C149" s="10"/>
      <c r="D149" s="10"/>
      <c r="E149" s="10"/>
      <c r="F149" s="10"/>
      <c r="G149" s="10"/>
      <c r="H149" s="10"/>
      <c r="I149" s="10"/>
      <c r="J149" s="10"/>
      <c r="K149" s="10"/>
      <c r="L149" s="10"/>
    </row>
    <row r="150" spans="1:12" x14ac:dyDescent="0.2">
      <c r="A150" s="10"/>
      <c r="B150" s="10"/>
      <c r="C150" s="10"/>
      <c r="D150" s="10"/>
      <c r="E150" s="10"/>
      <c r="F150" s="10"/>
      <c r="G150" s="10"/>
      <c r="H150" s="10"/>
      <c r="I150" s="10"/>
      <c r="J150" s="10"/>
      <c r="K150" s="10"/>
      <c r="L150" s="10"/>
    </row>
    <row r="151" spans="1:12" x14ac:dyDescent="0.2">
      <c r="A151" s="10"/>
      <c r="B151" s="10"/>
      <c r="C151" s="10"/>
      <c r="D151" s="10"/>
      <c r="E151" s="10"/>
      <c r="F151" s="10"/>
      <c r="G151" s="10"/>
      <c r="H151" s="10"/>
      <c r="I151" s="10"/>
      <c r="J151" s="10"/>
      <c r="K151" s="10"/>
      <c r="L151" s="10"/>
    </row>
    <row r="152" spans="1:12" x14ac:dyDescent="0.2">
      <c r="A152" s="10"/>
      <c r="B152" s="10"/>
      <c r="C152" s="10"/>
      <c r="D152" s="10"/>
      <c r="E152" s="10"/>
      <c r="F152" s="10"/>
      <c r="G152" s="10"/>
      <c r="H152" s="10"/>
      <c r="I152" s="10"/>
      <c r="J152" s="10"/>
      <c r="K152" s="10"/>
      <c r="L152" s="10"/>
    </row>
    <row r="153" spans="1:12" x14ac:dyDescent="0.2">
      <c r="A153" s="10"/>
      <c r="B153" s="10"/>
      <c r="C153" s="10"/>
      <c r="D153" s="10"/>
      <c r="E153" s="10"/>
      <c r="F153" s="10"/>
      <c r="G153" s="10"/>
      <c r="H153" s="10"/>
      <c r="I153" s="10"/>
      <c r="J153" s="10"/>
      <c r="K153" s="10"/>
      <c r="L153" s="10"/>
    </row>
    <row r="154" spans="1:12" x14ac:dyDescent="0.2">
      <c r="A154" s="10"/>
      <c r="B154" s="10"/>
      <c r="C154" s="10"/>
      <c r="D154" s="10"/>
      <c r="E154" s="10"/>
      <c r="F154" s="10"/>
      <c r="G154" s="10"/>
      <c r="H154" s="10"/>
      <c r="I154" s="10"/>
      <c r="J154" s="10"/>
      <c r="K154" s="10"/>
      <c r="L154" s="10"/>
    </row>
    <row r="155" spans="1:12" x14ac:dyDescent="0.2">
      <c r="A155" s="10"/>
      <c r="B155" s="10"/>
      <c r="C155" s="10"/>
      <c r="D155" s="10"/>
      <c r="E155" s="10"/>
      <c r="F155" s="10"/>
      <c r="G155" s="10"/>
      <c r="H155" s="10"/>
      <c r="I155" s="10"/>
      <c r="J155" s="10"/>
      <c r="K155" s="10"/>
      <c r="L155" s="10"/>
    </row>
    <row r="156" spans="1:12" x14ac:dyDescent="0.2">
      <c r="A156" s="10"/>
      <c r="B156" s="10"/>
      <c r="C156" s="10"/>
      <c r="D156" s="10"/>
      <c r="E156" s="10"/>
      <c r="F156" s="10"/>
      <c r="G156" s="10"/>
      <c r="H156" s="10"/>
      <c r="I156" s="10"/>
      <c r="J156" s="10"/>
      <c r="K156" s="10"/>
      <c r="L156" s="10"/>
    </row>
    <row r="157" spans="1:12" x14ac:dyDescent="0.2">
      <c r="A157" s="10"/>
      <c r="B157" s="10"/>
      <c r="C157" s="10"/>
      <c r="D157" s="10"/>
      <c r="E157" s="10"/>
      <c r="F157" s="10"/>
      <c r="G157" s="10"/>
      <c r="H157" s="10"/>
      <c r="I157" s="10"/>
      <c r="J157" s="10"/>
      <c r="K157" s="10"/>
      <c r="L157" s="10"/>
    </row>
    <row r="158" spans="1:12" x14ac:dyDescent="0.2">
      <c r="A158" s="10"/>
      <c r="B158" s="10"/>
      <c r="C158" s="10"/>
      <c r="D158" s="10"/>
      <c r="E158" s="10"/>
      <c r="F158" s="10"/>
      <c r="G158" s="10"/>
      <c r="H158" s="10"/>
      <c r="I158" s="10"/>
      <c r="J158" s="10"/>
      <c r="K158" s="10"/>
      <c r="L158" s="10"/>
    </row>
    <row r="159" spans="1:12" x14ac:dyDescent="0.2">
      <c r="A159" s="10"/>
      <c r="B159" s="10"/>
      <c r="C159" s="10"/>
      <c r="D159" s="10"/>
      <c r="E159" s="10"/>
      <c r="F159" s="10"/>
      <c r="G159" s="10"/>
      <c r="H159" s="10"/>
      <c r="I159" s="10"/>
      <c r="J159" s="10"/>
      <c r="K159" s="10"/>
      <c r="L159" s="10"/>
    </row>
    <row r="160" spans="1:12" x14ac:dyDescent="0.2">
      <c r="A160" s="10"/>
      <c r="B160" s="10"/>
      <c r="C160" s="10"/>
      <c r="D160" s="10"/>
      <c r="E160" s="10"/>
      <c r="F160" s="10"/>
      <c r="G160" s="10"/>
      <c r="H160" s="10"/>
      <c r="I160" s="10"/>
      <c r="J160" s="10"/>
      <c r="K160" s="10"/>
      <c r="L160" s="10"/>
    </row>
    <row r="161" spans="1:12" x14ac:dyDescent="0.2">
      <c r="A161" s="10"/>
      <c r="B161" s="10"/>
      <c r="C161" s="10"/>
      <c r="D161" s="10"/>
      <c r="E161" s="10"/>
      <c r="F161" s="10"/>
      <c r="G161" s="10"/>
      <c r="H161" s="10"/>
      <c r="I161" s="10"/>
      <c r="J161" s="10"/>
      <c r="K161" s="10"/>
      <c r="L161" s="10"/>
    </row>
    <row r="162" spans="1:12" x14ac:dyDescent="0.2">
      <c r="A162" s="10"/>
      <c r="B162" s="10"/>
      <c r="C162" s="10"/>
      <c r="D162" s="10"/>
      <c r="E162" s="10"/>
      <c r="F162" s="10"/>
      <c r="G162" s="10"/>
      <c r="H162" s="10"/>
      <c r="I162" s="10"/>
      <c r="J162" s="10"/>
      <c r="K162" s="10"/>
      <c r="L162" s="10"/>
    </row>
    <row r="163" spans="1:12" x14ac:dyDescent="0.2">
      <c r="A163" s="10"/>
      <c r="B163" s="10"/>
      <c r="C163" s="10"/>
      <c r="D163" s="10"/>
      <c r="E163" s="10"/>
      <c r="F163" s="10"/>
      <c r="G163" s="10"/>
      <c r="H163" s="10"/>
      <c r="I163" s="10"/>
      <c r="J163" s="10"/>
      <c r="K163" s="10"/>
      <c r="L163" s="10"/>
    </row>
    <row r="164" spans="1:12" x14ac:dyDescent="0.2">
      <c r="A164" s="10"/>
      <c r="B164" s="10"/>
      <c r="C164" s="10"/>
      <c r="D164" s="10"/>
      <c r="E164" s="10"/>
      <c r="F164" s="10"/>
      <c r="G164" s="10"/>
      <c r="H164" s="10"/>
      <c r="I164" s="10"/>
      <c r="J164" s="10"/>
      <c r="K164" s="10"/>
      <c r="L164" s="10"/>
    </row>
    <row r="165" spans="1:12" x14ac:dyDescent="0.2">
      <c r="A165" s="10"/>
      <c r="B165" s="10"/>
      <c r="C165" s="10"/>
      <c r="D165" s="10"/>
      <c r="E165" s="10"/>
      <c r="F165" s="10"/>
      <c r="G165" s="10"/>
      <c r="H165" s="10"/>
      <c r="I165" s="10"/>
      <c r="J165" s="10"/>
      <c r="K165" s="10"/>
      <c r="L165" s="10"/>
    </row>
    <row r="166" spans="1:12" x14ac:dyDescent="0.2">
      <c r="A166" s="10"/>
      <c r="B166" s="10"/>
      <c r="C166" s="10"/>
      <c r="D166" s="10"/>
      <c r="E166" s="10"/>
      <c r="F166" s="10"/>
      <c r="G166" s="10"/>
      <c r="H166" s="10"/>
      <c r="I166" s="10"/>
      <c r="J166" s="10"/>
      <c r="K166" s="10"/>
      <c r="L166" s="10"/>
    </row>
    <row r="167" spans="1:12" x14ac:dyDescent="0.2">
      <c r="A167" s="10"/>
      <c r="B167" s="10"/>
      <c r="C167" s="10"/>
      <c r="D167" s="10"/>
      <c r="E167" s="10"/>
      <c r="F167" s="10"/>
      <c r="G167" s="10"/>
      <c r="H167" s="10"/>
      <c r="I167" s="10"/>
      <c r="J167" s="10"/>
      <c r="K167" s="10"/>
      <c r="L167" s="10"/>
    </row>
    <row r="168" spans="1:12" x14ac:dyDescent="0.2">
      <c r="A168" s="10"/>
      <c r="B168" s="10"/>
      <c r="C168" s="10"/>
      <c r="D168" s="10"/>
      <c r="E168" s="10"/>
      <c r="F168" s="10"/>
      <c r="G168" s="10"/>
      <c r="H168" s="10"/>
      <c r="I168" s="10"/>
      <c r="J168" s="10"/>
      <c r="K168" s="10"/>
      <c r="L168" s="10"/>
    </row>
    <row r="169" spans="1:12" x14ac:dyDescent="0.2">
      <c r="A169" s="10"/>
      <c r="B169" s="10"/>
      <c r="C169" s="10"/>
      <c r="D169" s="10"/>
      <c r="E169" s="10"/>
      <c r="F169" s="10"/>
      <c r="G169" s="10"/>
      <c r="H169" s="10"/>
      <c r="I169" s="10"/>
      <c r="J169" s="10"/>
      <c r="K169" s="10"/>
      <c r="L169" s="10"/>
    </row>
    <row r="170" spans="1:12" x14ac:dyDescent="0.2">
      <c r="A170" s="10"/>
      <c r="B170" s="10"/>
      <c r="C170" s="10"/>
      <c r="D170" s="10"/>
      <c r="E170" s="10"/>
      <c r="F170" s="10"/>
      <c r="G170" s="10"/>
      <c r="H170" s="10"/>
      <c r="I170" s="10"/>
      <c r="J170" s="10"/>
      <c r="K170" s="10"/>
      <c r="L170" s="10"/>
    </row>
    <row r="171" spans="1:12" x14ac:dyDescent="0.2">
      <c r="A171" s="10"/>
      <c r="B171" s="10"/>
      <c r="C171" s="10"/>
      <c r="D171" s="10"/>
      <c r="E171" s="10"/>
      <c r="F171" s="10"/>
      <c r="G171" s="10"/>
      <c r="H171" s="10"/>
      <c r="I171" s="10"/>
      <c r="J171" s="10"/>
      <c r="K171" s="10"/>
      <c r="L171" s="10"/>
    </row>
    <row r="172" spans="1:12" x14ac:dyDescent="0.2">
      <c r="A172" s="10"/>
      <c r="B172" s="10"/>
      <c r="C172" s="10"/>
      <c r="D172" s="10"/>
      <c r="E172" s="10"/>
      <c r="F172" s="10"/>
      <c r="G172" s="10"/>
      <c r="H172" s="10"/>
      <c r="I172" s="10"/>
      <c r="J172" s="10"/>
      <c r="K172" s="10"/>
      <c r="L172" s="10"/>
    </row>
    <row r="173" spans="1:12" x14ac:dyDescent="0.2">
      <c r="A173" s="10"/>
      <c r="B173" s="10"/>
      <c r="C173" s="10"/>
      <c r="D173" s="10"/>
      <c r="E173" s="10"/>
      <c r="F173" s="10"/>
      <c r="G173" s="10"/>
      <c r="H173" s="10"/>
      <c r="I173" s="10"/>
      <c r="J173" s="10"/>
      <c r="K173" s="10"/>
      <c r="L173" s="10"/>
    </row>
    <row r="174" spans="1:12" x14ac:dyDescent="0.2">
      <c r="A174" s="10"/>
      <c r="B174" s="10"/>
      <c r="C174" s="10"/>
      <c r="D174" s="10"/>
      <c r="E174" s="10"/>
      <c r="F174" s="10"/>
      <c r="G174" s="10"/>
      <c r="H174" s="10"/>
      <c r="I174" s="10"/>
      <c r="J174" s="10"/>
      <c r="K174" s="10"/>
      <c r="L174" s="10"/>
    </row>
    <row r="175" spans="1:12" x14ac:dyDescent="0.2">
      <c r="A175" s="10"/>
      <c r="B175" s="10"/>
      <c r="C175" s="10"/>
      <c r="D175" s="10"/>
      <c r="E175" s="10"/>
      <c r="F175" s="10"/>
      <c r="G175" s="10"/>
      <c r="H175" s="10"/>
      <c r="I175" s="10"/>
      <c r="J175" s="10"/>
      <c r="K175" s="10"/>
      <c r="L175" s="10"/>
    </row>
    <row r="176" spans="1:12" x14ac:dyDescent="0.2">
      <c r="A176" s="10"/>
      <c r="B176" s="10"/>
      <c r="C176" s="10"/>
      <c r="D176" s="10"/>
      <c r="E176" s="10"/>
      <c r="F176" s="10"/>
      <c r="G176" s="10"/>
      <c r="H176" s="10"/>
      <c r="I176" s="10"/>
      <c r="J176" s="10"/>
      <c r="K176" s="10"/>
      <c r="L176" s="10"/>
    </row>
    <row r="177" spans="1:12" x14ac:dyDescent="0.2">
      <c r="A177" s="10"/>
      <c r="B177" s="10"/>
      <c r="C177" s="10"/>
      <c r="D177" s="10"/>
      <c r="E177" s="10"/>
      <c r="F177" s="10"/>
      <c r="G177" s="10"/>
      <c r="H177" s="10"/>
      <c r="I177" s="10"/>
      <c r="J177" s="10"/>
      <c r="K177" s="10"/>
      <c r="L177" s="10"/>
    </row>
    <row r="178" spans="1:12" x14ac:dyDescent="0.2">
      <c r="A178" s="10"/>
      <c r="B178" s="10"/>
      <c r="C178" s="10"/>
      <c r="D178" s="10"/>
      <c r="E178" s="10"/>
      <c r="F178" s="10"/>
      <c r="G178" s="10"/>
      <c r="H178" s="10"/>
      <c r="I178" s="10"/>
      <c r="J178" s="10"/>
      <c r="K178" s="10"/>
      <c r="L178" s="10"/>
    </row>
    <row r="179" spans="1:12" x14ac:dyDescent="0.2">
      <c r="A179" s="10"/>
      <c r="B179" s="10"/>
      <c r="C179" s="10"/>
      <c r="D179" s="10"/>
      <c r="E179" s="10"/>
      <c r="F179" s="10"/>
      <c r="G179" s="10"/>
      <c r="H179" s="10"/>
      <c r="I179" s="10"/>
      <c r="J179" s="10"/>
      <c r="K179" s="10"/>
      <c r="L179" s="10"/>
    </row>
    <row r="180" spans="1:12" x14ac:dyDescent="0.2">
      <c r="A180" s="10"/>
      <c r="B180" s="10"/>
      <c r="C180" s="10"/>
      <c r="D180" s="10"/>
      <c r="E180" s="10"/>
      <c r="F180" s="10"/>
      <c r="G180" s="10"/>
      <c r="H180" s="10"/>
      <c r="I180" s="10"/>
      <c r="J180" s="10"/>
      <c r="K180" s="10"/>
      <c r="L180" s="10"/>
    </row>
    <row r="181" spans="1:12" x14ac:dyDescent="0.2">
      <c r="A181" s="10"/>
      <c r="B181" s="10"/>
      <c r="C181" s="10"/>
      <c r="D181" s="10"/>
      <c r="E181" s="10"/>
      <c r="F181" s="10"/>
      <c r="G181" s="10"/>
      <c r="H181" s="10"/>
      <c r="I181" s="10"/>
      <c r="J181" s="10"/>
      <c r="K181" s="10"/>
      <c r="L181" s="10"/>
    </row>
    <row r="182" spans="1:12" x14ac:dyDescent="0.2">
      <c r="A182" s="10"/>
      <c r="B182" s="10"/>
      <c r="C182" s="10"/>
      <c r="D182" s="10"/>
      <c r="E182" s="10"/>
      <c r="F182" s="10"/>
      <c r="G182" s="10"/>
      <c r="H182" s="10"/>
      <c r="I182" s="10"/>
      <c r="J182" s="10"/>
      <c r="K182" s="10"/>
      <c r="L182" s="10"/>
    </row>
    <row r="183" spans="1:12" x14ac:dyDescent="0.2">
      <c r="A183" s="10"/>
      <c r="B183" s="10"/>
      <c r="C183" s="10"/>
      <c r="D183" s="10"/>
      <c r="E183" s="10"/>
      <c r="F183" s="10"/>
      <c r="G183" s="10"/>
      <c r="H183" s="10"/>
      <c r="I183" s="10"/>
      <c r="J183" s="10"/>
      <c r="K183" s="10"/>
      <c r="L183" s="10"/>
    </row>
    <row r="184" spans="1:12" x14ac:dyDescent="0.2">
      <c r="A184" s="10"/>
      <c r="B184" s="10"/>
      <c r="C184" s="10"/>
      <c r="D184" s="10"/>
      <c r="E184" s="10"/>
      <c r="F184" s="10"/>
      <c r="G184" s="10"/>
      <c r="H184" s="10"/>
      <c r="I184" s="10"/>
      <c r="J184" s="10"/>
      <c r="K184" s="10"/>
      <c r="L184" s="10"/>
    </row>
    <row r="185" spans="1:12" x14ac:dyDescent="0.2">
      <c r="A185" s="10"/>
      <c r="B185" s="10"/>
      <c r="C185" s="10"/>
      <c r="D185" s="10"/>
      <c r="E185" s="10"/>
      <c r="F185" s="10"/>
      <c r="G185" s="10"/>
      <c r="H185" s="10"/>
      <c r="I185" s="10"/>
      <c r="J185" s="10"/>
      <c r="K185" s="10"/>
      <c r="L185" s="10"/>
    </row>
    <row r="186" spans="1:12" x14ac:dyDescent="0.2">
      <c r="A186" s="10"/>
      <c r="B186" s="10"/>
      <c r="C186" s="10"/>
      <c r="D186" s="10"/>
      <c r="E186" s="10"/>
      <c r="F186" s="10"/>
      <c r="G186" s="10"/>
      <c r="H186" s="10"/>
      <c r="I186" s="10"/>
      <c r="J186" s="10"/>
      <c r="K186" s="10"/>
      <c r="L186" s="10"/>
    </row>
    <row r="187" spans="1:12" x14ac:dyDescent="0.2">
      <c r="A187" s="10"/>
      <c r="B187" s="10"/>
      <c r="C187" s="10"/>
      <c r="D187" s="10"/>
      <c r="E187" s="10"/>
      <c r="F187" s="10"/>
      <c r="G187" s="10"/>
      <c r="H187" s="10"/>
      <c r="I187" s="10"/>
      <c r="J187" s="10"/>
      <c r="K187" s="10"/>
      <c r="L187" s="10"/>
    </row>
    <row r="188" spans="1:12" x14ac:dyDescent="0.2">
      <c r="A188" s="10"/>
      <c r="B188" s="10"/>
      <c r="C188" s="10"/>
      <c r="D188" s="10"/>
      <c r="E188" s="10"/>
      <c r="F188" s="10"/>
      <c r="G188" s="10"/>
      <c r="H188" s="10"/>
      <c r="I188" s="10"/>
      <c r="J188" s="10"/>
      <c r="K188" s="10"/>
      <c r="L188" s="10"/>
    </row>
    <row r="189" spans="1:12" x14ac:dyDescent="0.2">
      <c r="A189" s="10"/>
      <c r="B189" s="10"/>
      <c r="C189" s="10"/>
      <c r="D189" s="10"/>
      <c r="E189" s="10"/>
      <c r="F189" s="10"/>
      <c r="G189" s="10"/>
      <c r="H189" s="10"/>
      <c r="I189" s="10"/>
      <c r="J189" s="10"/>
      <c r="K189" s="10"/>
      <c r="L189" s="10"/>
    </row>
    <row r="190" spans="1:12" x14ac:dyDescent="0.2">
      <c r="A190" s="10"/>
      <c r="B190" s="10"/>
      <c r="C190" s="10"/>
      <c r="D190" s="10"/>
      <c r="E190" s="10"/>
      <c r="F190" s="10"/>
      <c r="G190" s="10"/>
      <c r="H190" s="10"/>
      <c r="I190" s="10"/>
      <c r="J190" s="10"/>
      <c r="K190" s="10"/>
      <c r="L190" s="10"/>
    </row>
    <row r="191" spans="1:12" x14ac:dyDescent="0.2">
      <c r="A191" s="10"/>
      <c r="B191" s="10"/>
      <c r="C191" s="10"/>
      <c r="D191" s="10"/>
      <c r="E191" s="10"/>
      <c r="F191" s="10"/>
      <c r="G191" s="10"/>
      <c r="H191" s="10"/>
      <c r="I191" s="10"/>
      <c r="J191" s="10"/>
      <c r="K191" s="10"/>
      <c r="L191" s="10"/>
    </row>
    <row r="192" spans="1:12" x14ac:dyDescent="0.2">
      <c r="A192" s="10"/>
      <c r="B192" s="10"/>
      <c r="C192" s="10"/>
      <c r="D192" s="10"/>
      <c r="E192" s="10"/>
      <c r="F192" s="10"/>
      <c r="G192" s="10"/>
      <c r="H192" s="10"/>
      <c r="I192" s="10"/>
      <c r="J192" s="10"/>
      <c r="K192" s="10"/>
      <c r="L192" s="10"/>
    </row>
    <row r="193" spans="1:12" x14ac:dyDescent="0.2">
      <c r="A193" s="10"/>
      <c r="B193" s="10"/>
      <c r="C193" s="10"/>
      <c r="D193" s="10"/>
      <c r="E193" s="10"/>
      <c r="F193" s="10"/>
      <c r="G193" s="10"/>
      <c r="H193" s="10"/>
      <c r="I193" s="10"/>
      <c r="J193" s="10"/>
      <c r="K193" s="10"/>
      <c r="L193" s="10"/>
    </row>
    <row r="194" spans="1:12" x14ac:dyDescent="0.2">
      <c r="A194" s="10"/>
      <c r="B194" s="10"/>
      <c r="C194" s="10"/>
      <c r="D194" s="10"/>
      <c r="E194" s="10"/>
      <c r="F194" s="10"/>
      <c r="G194" s="10"/>
      <c r="H194" s="10"/>
      <c r="I194" s="10"/>
      <c r="J194" s="10"/>
      <c r="K194" s="10"/>
      <c r="L194" s="10"/>
    </row>
    <row r="195" spans="1:12" x14ac:dyDescent="0.2">
      <c r="A195" s="10"/>
      <c r="B195" s="10"/>
      <c r="C195" s="10"/>
      <c r="D195" s="10"/>
      <c r="E195" s="10"/>
      <c r="F195" s="10"/>
      <c r="G195" s="10"/>
      <c r="H195" s="10"/>
      <c r="I195" s="10"/>
      <c r="J195" s="10"/>
      <c r="K195" s="10"/>
      <c r="L195" s="10"/>
    </row>
    <row r="196" spans="1:12" x14ac:dyDescent="0.2">
      <c r="A196" s="10"/>
      <c r="B196" s="10"/>
      <c r="C196" s="10"/>
      <c r="D196" s="10"/>
      <c r="E196" s="10"/>
      <c r="F196" s="10"/>
      <c r="G196" s="10"/>
      <c r="H196" s="10"/>
      <c r="I196" s="10"/>
      <c r="J196" s="10"/>
      <c r="K196" s="10"/>
      <c r="L196" s="10"/>
    </row>
    <row r="197" spans="1:12" x14ac:dyDescent="0.2">
      <c r="A197" s="10"/>
      <c r="B197" s="10"/>
      <c r="C197" s="10"/>
      <c r="D197" s="10"/>
      <c r="E197" s="10"/>
      <c r="F197" s="10"/>
      <c r="G197" s="10"/>
      <c r="H197" s="10"/>
      <c r="I197" s="10"/>
      <c r="J197" s="10"/>
      <c r="K197" s="10"/>
      <c r="L197" s="10"/>
    </row>
    <row r="198" spans="1:12" x14ac:dyDescent="0.2">
      <c r="A198" s="10"/>
      <c r="B198" s="10"/>
      <c r="C198" s="10"/>
      <c r="D198" s="10"/>
      <c r="E198" s="10"/>
      <c r="F198" s="10"/>
      <c r="G198" s="10"/>
      <c r="H198" s="10"/>
      <c r="I198" s="10"/>
      <c r="J198" s="10"/>
      <c r="K198" s="10"/>
      <c r="L198" s="10"/>
    </row>
    <row r="199" spans="1:12" x14ac:dyDescent="0.2">
      <c r="A199" s="10"/>
      <c r="B199" s="10"/>
      <c r="C199" s="10"/>
      <c r="D199" s="10"/>
      <c r="E199" s="10"/>
      <c r="F199" s="10"/>
      <c r="G199" s="10"/>
      <c r="H199" s="10"/>
      <c r="I199" s="10"/>
      <c r="J199" s="10"/>
      <c r="K199" s="10"/>
      <c r="L199" s="10"/>
    </row>
    <row r="200" spans="1:12" x14ac:dyDescent="0.2">
      <c r="A200" s="10"/>
      <c r="B200" s="10"/>
      <c r="C200" s="10"/>
      <c r="D200" s="10"/>
      <c r="E200" s="10"/>
      <c r="F200" s="10"/>
      <c r="G200" s="10"/>
      <c r="H200" s="10"/>
      <c r="I200" s="10"/>
      <c r="J200" s="10"/>
      <c r="K200" s="10"/>
      <c r="L200" s="10"/>
    </row>
    <row r="201" spans="1:12" x14ac:dyDescent="0.2">
      <c r="A201" s="10"/>
      <c r="B201" s="10"/>
      <c r="C201" s="10"/>
      <c r="D201" s="10"/>
      <c r="E201" s="10"/>
      <c r="F201" s="10"/>
      <c r="G201" s="10"/>
      <c r="H201" s="10"/>
      <c r="I201" s="10"/>
      <c r="J201" s="10"/>
      <c r="K201" s="10"/>
      <c r="L201" s="10"/>
    </row>
    <row r="202" spans="1:12" x14ac:dyDescent="0.2">
      <c r="A202" s="10"/>
      <c r="B202" s="10"/>
      <c r="C202" s="10"/>
      <c r="D202" s="10"/>
      <c r="E202" s="10"/>
      <c r="F202" s="10"/>
      <c r="G202" s="10"/>
      <c r="H202" s="10"/>
      <c r="I202" s="10"/>
      <c r="J202" s="10"/>
      <c r="K202" s="10"/>
      <c r="L202" s="10"/>
    </row>
    <row r="203" spans="1:12" x14ac:dyDescent="0.2">
      <c r="A203" s="10"/>
      <c r="B203" s="10"/>
      <c r="C203" s="10"/>
      <c r="D203" s="10"/>
      <c r="E203" s="10"/>
      <c r="F203" s="10"/>
      <c r="G203" s="10"/>
      <c r="H203" s="10"/>
      <c r="I203" s="10"/>
      <c r="J203" s="10"/>
      <c r="K203" s="10"/>
      <c r="L203" s="10"/>
    </row>
    <row r="204" spans="1:12" x14ac:dyDescent="0.2">
      <c r="A204" s="10"/>
      <c r="B204" s="10"/>
      <c r="C204" s="10"/>
      <c r="D204" s="10"/>
      <c r="E204" s="10"/>
      <c r="F204" s="10"/>
      <c r="G204" s="10"/>
      <c r="H204" s="10"/>
      <c r="I204" s="10"/>
      <c r="J204" s="10"/>
      <c r="K204" s="10"/>
      <c r="L204" s="10"/>
    </row>
    <row r="205" spans="1:12" x14ac:dyDescent="0.2">
      <c r="A205" s="10"/>
      <c r="B205" s="10"/>
      <c r="C205" s="10"/>
      <c r="D205" s="10"/>
      <c r="E205" s="10"/>
      <c r="F205" s="10"/>
      <c r="G205" s="10"/>
      <c r="H205" s="10"/>
      <c r="I205" s="10"/>
      <c r="J205" s="10"/>
      <c r="K205" s="10"/>
      <c r="L205" s="10"/>
    </row>
    <row r="206" spans="1:12" x14ac:dyDescent="0.2">
      <c r="A206" s="10"/>
      <c r="B206" s="10"/>
      <c r="C206" s="10"/>
      <c r="D206" s="10"/>
      <c r="E206" s="10"/>
      <c r="F206" s="10"/>
      <c r="G206" s="10"/>
      <c r="H206" s="10"/>
      <c r="I206" s="10"/>
      <c r="J206" s="10"/>
      <c r="K206" s="10"/>
      <c r="L206" s="10"/>
    </row>
    <row r="207" spans="1:12" x14ac:dyDescent="0.2">
      <c r="A207" s="10"/>
      <c r="B207" s="10"/>
      <c r="C207" s="10"/>
      <c r="D207" s="10"/>
      <c r="E207" s="10"/>
      <c r="F207" s="10"/>
      <c r="G207" s="10"/>
      <c r="H207" s="10"/>
      <c r="I207" s="10"/>
      <c r="J207" s="10"/>
      <c r="K207" s="10"/>
      <c r="L207" s="10"/>
    </row>
    <row r="208" spans="1:12" x14ac:dyDescent="0.2">
      <c r="A208" s="10"/>
      <c r="B208" s="10"/>
      <c r="C208" s="10"/>
      <c r="D208" s="10"/>
      <c r="E208" s="10"/>
      <c r="F208" s="10"/>
      <c r="G208" s="10"/>
      <c r="H208" s="10"/>
      <c r="I208" s="10"/>
      <c r="J208" s="10"/>
      <c r="K208" s="10"/>
      <c r="L208" s="10"/>
    </row>
    <row r="209" spans="1:12" x14ac:dyDescent="0.2">
      <c r="A209" s="10"/>
      <c r="B209" s="10"/>
      <c r="C209" s="10"/>
      <c r="D209" s="10"/>
      <c r="E209" s="10"/>
      <c r="F209" s="10"/>
      <c r="G209" s="10"/>
      <c r="H209" s="10"/>
      <c r="I209" s="10"/>
      <c r="J209" s="10"/>
      <c r="K209" s="10"/>
      <c r="L209" s="10"/>
    </row>
    <row r="210" spans="1:12" x14ac:dyDescent="0.2">
      <c r="A210" s="10"/>
      <c r="B210" s="10"/>
      <c r="C210" s="10"/>
      <c r="D210" s="10"/>
      <c r="E210" s="10"/>
      <c r="F210" s="10"/>
      <c r="G210" s="10"/>
      <c r="H210" s="10"/>
      <c r="I210" s="10"/>
      <c r="J210" s="10"/>
      <c r="K210" s="10"/>
      <c r="L210" s="10"/>
    </row>
    <row r="211" spans="1:12" x14ac:dyDescent="0.2">
      <c r="A211" s="10"/>
      <c r="B211" s="10"/>
      <c r="C211" s="10"/>
      <c r="D211" s="10"/>
      <c r="E211" s="10"/>
      <c r="F211" s="10"/>
      <c r="G211" s="10"/>
      <c r="H211" s="10"/>
      <c r="I211" s="10"/>
      <c r="J211" s="10"/>
      <c r="K211" s="10"/>
      <c r="L211" s="10"/>
    </row>
    <row r="212" spans="1:12" x14ac:dyDescent="0.2">
      <c r="A212" s="10"/>
      <c r="B212" s="10"/>
      <c r="C212" s="10"/>
      <c r="D212" s="10"/>
      <c r="E212" s="10"/>
      <c r="F212" s="10"/>
      <c r="G212" s="10"/>
      <c r="H212" s="10"/>
      <c r="I212" s="10"/>
      <c r="J212" s="10"/>
      <c r="K212" s="10"/>
      <c r="L212" s="10"/>
    </row>
    <row r="213" spans="1:12" x14ac:dyDescent="0.2">
      <c r="A213" s="10"/>
      <c r="B213" s="10"/>
      <c r="C213" s="10"/>
      <c r="D213" s="10"/>
      <c r="E213" s="10"/>
      <c r="F213" s="10"/>
      <c r="G213" s="10"/>
      <c r="H213" s="10"/>
      <c r="I213" s="10"/>
      <c r="J213" s="10"/>
      <c r="K213" s="10"/>
      <c r="L213" s="10"/>
    </row>
    <row r="214" spans="1:12" x14ac:dyDescent="0.2">
      <c r="A214" s="10"/>
      <c r="B214" s="10"/>
      <c r="C214" s="10"/>
      <c r="D214" s="10"/>
      <c r="E214" s="10"/>
      <c r="F214" s="10"/>
      <c r="G214" s="10"/>
      <c r="H214" s="10"/>
      <c r="I214" s="10"/>
      <c r="J214" s="10"/>
      <c r="K214" s="10"/>
      <c r="L214" s="10"/>
    </row>
    <row r="215" spans="1:12" x14ac:dyDescent="0.2">
      <c r="A215" s="10"/>
      <c r="B215" s="10"/>
      <c r="C215" s="10"/>
      <c r="D215" s="10"/>
      <c r="E215" s="10"/>
      <c r="F215" s="10"/>
      <c r="G215" s="10"/>
      <c r="H215" s="10"/>
      <c r="I215" s="10"/>
      <c r="J215" s="10"/>
      <c r="K215" s="10"/>
      <c r="L215" s="10"/>
    </row>
    <row r="216" spans="1:12" x14ac:dyDescent="0.2">
      <c r="A216" s="10"/>
      <c r="B216" s="10"/>
      <c r="C216" s="10"/>
      <c r="D216" s="10"/>
      <c r="E216" s="10"/>
      <c r="F216" s="10"/>
      <c r="G216" s="10"/>
      <c r="H216" s="10"/>
      <c r="I216" s="10"/>
      <c r="J216" s="10"/>
      <c r="K216" s="10"/>
      <c r="L216" s="10"/>
    </row>
    <row r="217" spans="1:12" x14ac:dyDescent="0.2">
      <c r="A217" s="10"/>
      <c r="B217" s="10"/>
      <c r="C217" s="10"/>
      <c r="D217" s="10"/>
      <c r="E217" s="10"/>
      <c r="F217" s="10"/>
      <c r="G217" s="10"/>
      <c r="H217" s="10"/>
      <c r="I217" s="10"/>
      <c r="J217" s="10"/>
      <c r="K217" s="10"/>
      <c r="L217" s="10"/>
    </row>
    <row r="218" spans="1:12" x14ac:dyDescent="0.2">
      <c r="A218" s="10"/>
      <c r="B218" s="10"/>
      <c r="C218" s="10"/>
      <c r="D218" s="10"/>
      <c r="E218" s="10"/>
      <c r="F218" s="10"/>
      <c r="G218" s="10"/>
      <c r="H218" s="10"/>
      <c r="I218" s="10"/>
      <c r="J218" s="10"/>
      <c r="K218" s="10"/>
      <c r="L218" s="10"/>
    </row>
    <row r="219" spans="1:12" x14ac:dyDescent="0.2">
      <c r="A219" s="10"/>
      <c r="B219" s="10"/>
      <c r="C219" s="10"/>
      <c r="D219" s="10"/>
      <c r="E219" s="10"/>
      <c r="F219" s="10"/>
    </row>
  </sheetData>
  <mergeCells count="36">
    <mergeCell ref="K3:K7"/>
    <mergeCell ref="L3:L7"/>
    <mergeCell ref="A35:F35"/>
    <mergeCell ref="E3:E7"/>
    <mergeCell ref="F3:F7"/>
    <mergeCell ref="H3:H7"/>
    <mergeCell ref="I3:I7"/>
    <mergeCell ref="J3:J7"/>
    <mergeCell ref="L9:L13"/>
    <mergeCell ref="E15:E19"/>
    <mergeCell ref="F15:F19"/>
    <mergeCell ref="H15:H19"/>
    <mergeCell ref="I15:I19"/>
    <mergeCell ref="J15:J19"/>
    <mergeCell ref="K15:K19"/>
    <mergeCell ref="L15:L19"/>
    <mergeCell ref="E9:E13"/>
    <mergeCell ref="F9:F13"/>
    <mergeCell ref="H9:H13"/>
    <mergeCell ref="I9:I13"/>
    <mergeCell ref="J9:J13"/>
    <mergeCell ref="K9:K13"/>
    <mergeCell ref="L21:L25"/>
    <mergeCell ref="E27:E31"/>
    <mergeCell ref="F27:F31"/>
    <mergeCell ref="H27:H31"/>
    <mergeCell ref="I27:I31"/>
    <mergeCell ref="J27:J31"/>
    <mergeCell ref="K27:K31"/>
    <mergeCell ref="L27:L31"/>
    <mergeCell ref="E21:E25"/>
    <mergeCell ref="F21:F25"/>
    <mergeCell ref="H21:H25"/>
    <mergeCell ref="I21:I25"/>
    <mergeCell ref="J21:J25"/>
    <mergeCell ref="K21:K25"/>
  </mergeCells>
  <printOptions horizontalCentered="1"/>
  <pageMargins left="0.7" right="0.7" top="1.25" bottom="0.75" header="0.3" footer="0.3"/>
  <pageSetup scale="37" orientation="landscape" r:id="rId1"/>
  <headerFooter>
    <oddHeader xml:space="preserve">&amp;C&amp;20Study B05897
Test #6
</oddHeader>
    <oddFooter>Page &amp;P of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23C19-2856-4B16-A5F5-AA330DA302B8}">
  <dimension ref="A1:P220"/>
  <sheetViews>
    <sheetView zoomScale="60" zoomScaleNormal="60" zoomScaleSheetLayoutView="70" workbookViewId="0"/>
  </sheetViews>
  <sheetFormatPr defaultColWidth="9.140625" defaultRowHeight="15" x14ac:dyDescent="0.2"/>
  <cols>
    <col min="1" max="1" width="57.42578125" style="4" customWidth="1"/>
    <col min="2" max="2" width="27.28515625" style="4" bestFit="1" customWidth="1"/>
    <col min="3" max="3" width="24.28515625" style="4" bestFit="1" customWidth="1"/>
    <col min="4" max="4" width="27" style="4" customWidth="1"/>
    <col min="5" max="6" width="17" style="4" customWidth="1"/>
    <col min="7" max="7" width="20.5703125" style="2" customWidth="1"/>
    <col min="8" max="8" width="16.42578125" style="5" customWidth="1"/>
    <col min="9" max="9" width="16.28515625" style="6" bestFit="1" customWidth="1"/>
    <col min="10" max="10" width="25.5703125" style="2" customWidth="1"/>
    <col min="11" max="11" width="14.42578125" style="2" customWidth="1"/>
    <col min="12" max="12" width="18.5703125" style="2" customWidth="1"/>
    <col min="13" max="16384" width="9.140625" style="10"/>
  </cols>
  <sheetData>
    <row r="1" spans="1:16" ht="15.75" thickBot="1" x14ac:dyDescent="0.25"/>
    <row r="2" spans="1:16" s="1" customFormat="1" ht="66" customHeight="1" thickTop="1" thickBot="1" x14ac:dyDescent="0.3">
      <c r="A2" s="33" t="s">
        <v>0</v>
      </c>
      <c r="B2" s="34" t="s">
        <v>3</v>
      </c>
      <c r="C2" s="34" t="s">
        <v>4</v>
      </c>
      <c r="D2" s="34" t="s">
        <v>5</v>
      </c>
      <c r="E2" s="34" t="s">
        <v>6</v>
      </c>
      <c r="F2" s="34" t="s">
        <v>7</v>
      </c>
      <c r="G2" s="35" t="s">
        <v>8</v>
      </c>
      <c r="H2" s="36" t="s">
        <v>9</v>
      </c>
      <c r="I2" s="37" t="s">
        <v>10</v>
      </c>
      <c r="J2" s="38" t="s">
        <v>11</v>
      </c>
      <c r="K2" s="37" t="s">
        <v>1</v>
      </c>
      <c r="L2" s="39" t="s">
        <v>2</v>
      </c>
    </row>
    <row r="3" spans="1:16" s="2" customFormat="1" ht="20.100000000000001" customHeight="1" thickTop="1" x14ac:dyDescent="0.2">
      <c r="A3" s="107" t="s">
        <v>138</v>
      </c>
      <c r="B3" s="60">
        <v>184000</v>
      </c>
      <c r="C3" s="61" t="s">
        <v>17</v>
      </c>
      <c r="D3" s="60">
        <v>20</v>
      </c>
      <c r="E3" s="171">
        <f>AVERAGE(D3:D7)</f>
        <v>12.4</v>
      </c>
      <c r="F3" s="171">
        <f>STDEV(D3:D7)</f>
        <v>10.406728592598157</v>
      </c>
      <c r="G3" s="111">
        <f t="shared" ref="G3:G32" si="0">LOG(D3)</f>
        <v>1.3010299956639813</v>
      </c>
      <c r="H3" s="185">
        <f>AVERAGE(G3:G7)</f>
        <v>0.78061799739838877</v>
      </c>
      <c r="I3" s="183">
        <f>STDEV(G3:G7)^2</f>
        <v>0.50780371488522558</v>
      </c>
      <c r="J3" s="175">
        <f>P4-H3</f>
        <v>4.4841998256111477</v>
      </c>
      <c r="K3" s="179">
        <f>SQRT(I3)/SQRT(5)</f>
        <v>0.31868596294321638</v>
      </c>
      <c r="L3" s="177">
        <f>1.96*K3</f>
        <v>0.62462448736870413</v>
      </c>
    </row>
    <row r="4" spans="1:16" s="2" customFormat="1" ht="20.100000000000001" customHeight="1" x14ac:dyDescent="0.2">
      <c r="A4" s="108" t="s">
        <v>139</v>
      </c>
      <c r="B4" s="61">
        <v>184000</v>
      </c>
      <c r="C4" s="61" t="s">
        <v>12</v>
      </c>
      <c r="D4" s="61">
        <v>1</v>
      </c>
      <c r="E4" s="172"/>
      <c r="F4" s="172"/>
      <c r="G4" s="112">
        <f t="shared" si="0"/>
        <v>0</v>
      </c>
      <c r="H4" s="186"/>
      <c r="I4" s="184"/>
      <c r="J4" s="176"/>
      <c r="K4" s="180"/>
      <c r="L4" s="178"/>
      <c r="O4" s="114" t="s">
        <v>192</v>
      </c>
      <c r="P4" s="2">
        <f>LOG(B3)</f>
        <v>5.2648178230095368</v>
      </c>
    </row>
    <row r="5" spans="1:16" s="2" customFormat="1" ht="20.100000000000001" customHeight="1" x14ac:dyDescent="0.2">
      <c r="A5" s="108" t="s">
        <v>140</v>
      </c>
      <c r="B5" s="61">
        <v>184000</v>
      </c>
      <c r="C5" s="61" t="s">
        <v>17</v>
      </c>
      <c r="D5" s="61">
        <v>20</v>
      </c>
      <c r="E5" s="172"/>
      <c r="F5" s="172"/>
      <c r="G5" s="112">
        <f t="shared" si="0"/>
        <v>1.3010299956639813</v>
      </c>
      <c r="H5" s="186"/>
      <c r="I5" s="184"/>
      <c r="J5" s="176"/>
      <c r="K5" s="180"/>
      <c r="L5" s="178"/>
    </row>
    <row r="6" spans="1:16" s="2" customFormat="1" ht="20.100000000000001" customHeight="1" x14ac:dyDescent="0.2">
      <c r="A6" s="108" t="s">
        <v>141</v>
      </c>
      <c r="B6" s="61">
        <v>184000</v>
      </c>
      <c r="C6" s="61" t="s">
        <v>17</v>
      </c>
      <c r="D6" s="61">
        <v>20</v>
      </c>
      <c r="E6" s="172"/>
      <c r="F6" s="172"/>
      <c r="G6" s="112">
        <f t="shared" si="0"/>
        <v>1.3010299956639813</v>
      </c>
      <c r="H6" s="186"/>
      <c r="I6" s="184"/>
      <c r="J6" s="176"/>
      <c r="K6" s="180"/>
      <c r="L6" s="178"/>
    </row>
    <row r="7" spans="1:16" s="2" customFormat="1" ht="19.5" customHeight="1" thickBot="1" x14ac:dyDescent="0.25">
      <c r="A7" s="108" t="s">
        <v>142</v>
      </c>
      <c r="B7" s="61">
        <v>184000</v>
      </c>
      <c r="C7" s="82" t="s">
        <v>12</v>
      </c>
      <c r="D7" s="61">
        <v>1</v>
      </c>
      <c r="E7" s="172"/>
      <c r="F7" s="172"/>
      <c r="G7" s="112">
        <f t="shared" si="0"/>
        <v>0</v>
      </c>
      <c r="H7" s="186"/>
      <c r="I7" s="184"/>
      <c r="J7" s="176"/>
      <c r="K7" s="180"/>
      <c r="L7" s="178"/>
    </row>
    <row r="8" spans="1:16" s="2" customFormat="1" ht="19.5" customHeight="1" thickBot="1" x14ac:dyDescent="0.25">
      <c r="A8" s="115" t="s">
        <v>143</v>
      </c>
      <c r="B8" s="83">
        <v>0</v>
      </c>
      <c r="C8" s="83" t="s">
        <v>12</v>
      </c>
      <c r="D8" s="83">
        <v>0</v>
      </c>
      <c r="E8" s="16"/>
      <c r="F8" s="16"/>
      <c r="G8" s="17" t="e">
        <f t="shared" si="0"/>
        <v>#NUM!</v>
      </c>
      <c r="H8" s="12"/>
      <c r="I8" s="18"/>
      <c r="J8" s="8"/>
      <c r="K8" s="7"/>
      <c r="L8" s="40"/>
    </row>
    <row r="9" spans="1:16" s="2" customFormat="1" ht="20.100000000000001" customHeight="1" thickTop="1" x14ac:dyDescent="0.2">
      <c r="A9" s="45" t="s">
        <v>144</v>
      </c>
      <c r="B9" s="78">
        <v>184000</v>
      </c>
      <c r="C9" s="78" t="s">
        <v>12</v>
      </c>
      <c r="D9" s="78">
        <v>1</v>
      </c>
      <c r="E9" s="173">
        <f>AVERAGE(D9:D13)</f>
        <v>1</v>
      </c>
      <c r="F9" s="173">
        <f>STDEV(D9:D13)</f>
        <v>0</v>
      </c>
      <c r="G9" s="31">
        <f t="shared" si="0"/>
        <v>0</v>
      </c>
      <c r="H9" s="167">
        <f>AVERAGE(G9:G13)</f>
        <v>0</v>
      </c>
      <c r="I9" s="167">
        <f>STDEV(G9:G13)^2</f>
        <v>0</v>
      </c>
      <c r="J9" s="175">
        <f>$H$3-H9</f>
        <v>0.78061799739838877</v>
      </c>
      <c r="K9" s="179">
        <f>SQRT(I9)/SQRT(5)</f>
        <v>0</v>
      </c>
      <c r="L9" s="177">
        <f>1.96*K9</f>
        <v>0</v>
      </c>
    </row>
    <row r="10" spans="1:16" s="2" customFormat="1" ht="20.100000000000001" customHeight="1" x14ac:dyDescent="0.2">
      <c r="A10" s="42" t="s">
        <v>145</v>
      </c>
      <c r="B10" s="61">
        <v>184000</v>
      </c>
      <c r="C10" s="61" t="s">
        <v>12</v>
      </c>
      <c r="D10" s="61">
        <v>1</v>
      </c>
      <c r="E10" s="174"/>
      <c r="F10" s="174"/>
      <c r="G10" s="32">
        <f t="shared" si="0"/>
        <v>0</v>
      </c>
      <c r="H10" s="168"/>
      <c r="I10" s="168"/>
      <c r="J10" s="176"/>
      <c r="K10" s="180"/>
      <c r="L10" s="178"/>
    </row>
    <row r="11" spans="1:16" s="2" customFormat="1" ht="20.100000000000001" customHeight="1" x14ac:dyDescent="0.2">
      <c r="A11" s="42" t="s">
        <v>146</v>
      </c>
      <c r="B11" s="61">
        <v>184000</v>
      </c>
      <c r="C11" s="61" t="s">
        <v>12</v>
      </c>
      <c r="D11" s="61">
        <v>1</v>
      </c>
      <c r="E11" s="174"/>
      <c r="F11" s="174"/>
      <c r="G11" s="32">
        <f t="shared" si="0"/>
        <v>0</v>
      </c>
      <c r="H11" s="168"/>
      <c r="I11" s="168"/>
      <c r="J11" s="176"/>
      <c r="K11" s="180"/>
      <c r="L11" s="178"/>
    </row>
    <row r="12" spans="1:16" s="2" customFormat="1" ht="20.100000000000001" customHeight="1" x14ac:dyDescent="0.2">
      <c r="A12" s="42" t="s">
        <v>147</v>
      </c>
      <c r="B12" s="61">
        <v>184000</v>
      </c>
      <c r="C12" s="61" t="s">
        <v>12</v>
      </c>
      <c r="D12" s="61">
        <v>1</v>
      </c>
      <c r="E12" s="174"/>
      <c r="F12" s="174"/>
      <c r="G12" s="32">
        <f t="shared" si="0"/>
        <v>0</v>
      </c>
      <c r="H12" s="168"/>
      <c r="I12" s="168"/>
      <c r="J12" s="176"/>
      <c r="K12" s="180"/>
      <c r="L12" s="178"/>
    </row>
    <row r="13" spans="1:16" ht="20.100000000000001" customHeight="1" thickBot="1" x14ac:dyDescent="0.25">
      <c r="A13" s="42" t="s">
        <v>148</v>
      </c>
      <c r="B13" s="61">
        <v>184000</v>
      </c>
      <c r="C13" s="82" t="s">
        <v>12</v>
      </c>
      <c r="D13" s="61">
        <v>1</v>
      </c>
      <c r="E13" s="174"/>
      <c r="F13" s="174"/>
      <c r="G13" s="32">
        <f t="shared" si="0"/>
        <v>0</v>
      </c>
      <c r="H13" s="168"/>
      <c r="I13" s="168"/>
      <c r="J13" s="176"/>
      <c r="K13" s="180"/>
      <c r="L13" s="178"/>
    </row>
    <row r="14" spans="1:16" ht="20.100000000000001" customHeight="1" thickBot="1" x14ac:dyDescent="0.25">
      <c r="A14" s="79" t="s">
        <v>149</v>
      </c>
      <c r="B14" s="80">
        <v>0</v>
      </c>
      <c r="C14" s="83" t="s">
        <v>12</v>
      </c>
      <c r="D14" s="83">
        <v>0</v>
      </c>
      <c r="E14" s="16"/>
      <c r="F14" s="16"/>
      <c r="G14" s="17" t="e">
        <f t="shared" si="0"/>
        <v>#NUM!</v>
      </c>
      <c r="H14" s="12"/>
      <c r="I14" s="12"/>
      <c r="J14" s="13"/>
      <c r="K14" s="14"/>
      <c r="L14" s="44"/>
    </row>
    <row r="15" spans="1:16" s="2" customFormat="1" ht="20.100000000000001" customHeight="1" thickTop="1" x14ac:dyDescent="0.2">
      <c r="A15" s="45" t="s">
        <v>150</v>
      </c>
      <c r="B15" s="78">
        <v>184000</v>
      </c>
      <c r="C15" s="78" t="s">
        <v>12</v>
      </c>
      <c r="D15" s="78">
        <v>1</v>
      </c>
      <c r="E15" s="173">
        <f>AVERAGE(D15:D19)</f>
        <v>1</v>
      </c>
      <c r="F15" s="173">
        <f>STDEV(D15:D19)</f>
        <v>0</v>
      </c>
      <c r="G15" s="57">
        <f t="shared" ref="G15:G20" si="1">LOG(D15)</f>
        <v>0</v>
      </c>
      <c r="H15" s="167">
        <f>AVERAGE(G15:G19)</f>
        <v>0</v>
      </c>
      <c r="I15" s="167">
        <f>STDEV(G15:G19)^2</f>
        <v>0</v>
      </c>
      <c r="J15" s="175">
        <f>$H$3-H15</f>
        <v>0.78061799739838877</v>
      </c>
      <c r="K15" s="179">
        <f>SQRT(I15)/SQRT(5)</f>
        <v>0</v>
      </c>
      <c r="L15" s="177">
        <f>1.96*K15</f>
        <v>0</v>
      </c>
    </row>
    <row r="16" spans="1:16" s="2" customFormat="1" ht="20.100000000000001" customHeight="1" x14ac:dyDescent="0.2">
      <c r="A16" s="42" t="s">
        <v>151</v>
      </c>
      <c r="B16" s="61">
        <v>184000</v>
      </c>
      <c r="C16" s="61" t="s">
        <v>12</v>
      </c>
      <c r="D16" s="61">
        <v>1</v>
      </c>
      <c r="E16" s="174"/>
      <c r="F16" s="174"/>
      <c r="G16" s="58">
        <f t="shared" si="1"/>
        <v>0</v>
      </c>
      <c r="H16" s="168"/>
      <c r="I16" s="168"/>
      <c r="J16" s="176"/>
      <c r="K16" s="180"/>
      <c r="L16" s="178"/>
    </row>
    <row r="17" spans="1:12" s="2" customFormat="1" ht="20.100000000000001" customHeight="1" x14ac:dyDescent="0.2">
      <c r="A17" s="42" t="s">
        <v>152</v>
      </c>
      <c r="B17" s="61">
        <v>184000</v>
      </c>
      <c r="C17" s="61" t="s">
        <v>12</v>
      </c>
      <c r="D17" s="61">
        <v>1</v>
      </c>
      <c r="E17" s="174"/>
      <c r="F17" s="174"/>
      <c r="G17" s="58">
        <f t="shared" si="1"/>
        <v>0</v>
      </c>
      <c r="H17" s="168"/>
      <c r="I17" s="168"/>
      <c r="J17" s="176"/>
      <c r="K17" s="180"/>
      <c r="L17" s="178"/>
    </row>
    <row r="18" spans="1:12" s="2" customFormat="1" ht="20.100000000000001" customHeight="1" x14ac:dyDescent="0.2">
      <c r="A18" s="42" t="s">
        <v>153</v>
      </c>
      <c r="B18" s="61">
        <v>184000</v>
      </c>
      <c r="C18" s="61" t="s">
        <v>12</v>
      </c>
      <c r="D18" s="61">
        <v>1</v>
      </c>
      <c r="E18" s="174"/>
      <c r="F18" s="174"/>
      <c r="G18" s="58">
        <f t="shared" si="1"/>
        <v>0</v>
      </c>
      <c r="H18" s="168"/>
      <c r="I18" s="168"/>
      <c r="J18" s="176"/>
      <c r="K18" s="180"/>
      <c r="L18" s="178"/>
    </row>
    <row r="19" spans="1:12" ht="20.100000000000001" customHeight="1" thickBot="1" x14ac:dyDescent="0.25">
      <c r="A19" s="42" t="s">
        <v>154</v>
      </c>
      <c r="B19" s="61">
        <v>184000</v>
      </c>
      <c r="C19" s="82" t="s">
        <v>12</v>
      </c>
      <c r="D19" s="61">
        <v>1</v>
      </c>
      <c r="E19" s="174"/>
      <c r="F19" s="174"/>
      <c r="G19" s="58">
        <f t="shared" si="1"/>
        <v>0</v>
      </c>
      <c r="H19" s="168"/>
      <c r="I19" s="168"/>
      <c r="J19" s="176"/>
      <c r="K19" s="180"/>
      <c r="L19" s="178"/>
    </row>
    <row r="20" spans="1:12" ht="20.100000000000001" customHeight="1" thickBot="1" x14ac:dyDescent="0.25">
      <c r="A20" s="79" t="s">
        <v>155</v>
      </c>
      <c r="B20" s="80">
        <v>0</v>
      </c>
      <c r="C20" s="83" t="s">
        <v>12</v>
      </c>
      <c r="D20" s="83">
        <v>0</v>
      </c>
      <c r="E20" s="16"/>
      <c r="F20" s="16"/>
      <c r="G20" s="17" t="e">
        <f t="shared" si="1"/>
        <v>#NUM!</v>
      </c>
      <c r="H20" s="12"/>
      <c r="I20" s="12"/>
      <c r="J20" s="13"/>
      <c r="K20" s="14"/>
      <c r="L20" s="44"/>
    </row>
    <row r="21" spans="1:12" s="2" customFormat="1" ht="20.100000000000001" customHeight="1" thickTop="1" x14ac:dyDescent="0.2">
      <c r="A21" s="71" t="s">
        <v>156</v>
      </c>
      <c r="B21" s="78">
        <v>184000</v>
      </c>
      <c r="C21" s="78" t="s">
        <v>12</v>
      </c>
      <c r="D21" s="78">
        <v>1</v>
      </c>
      <c r="E21" s="163">
        <f>AVERAGE(D21:D25)</f>
        <v>1</v>
      </c>
      <c r="F21" s="163">
        <f>STDEV(D21:D25)</f>
        <v>0</v>
      </c>
      <c r="G21" s="29">
        <f t="shared" si="0"/>
        <v>0</v>
      </c>
      <c r="H21" s="165">
        <f>AVERAGE(G21:G25)</f>
        <v>0</v>
      </c>
      <c r="I21" s="165">
        <f>STDEV(G21:G25)^2</f>
        <v>0</v>
      </c>
      <c r="J21" s="175">
        <f>$H$3-H21</f>
        <v>0.78061799739838877</v>
      </c>
      <c r="K21" s="181">
        <f>SQRT(I21)/SQRT(5)</f>
        <v>0</v>
      </c>
      <c r="L21" s="169">
        <f>1.96*K21</f>
        <v>0</v>
      </c>
    </row>
    <row r="22" spans="1:12" s="2" customFormat="1" ht="20.100000000000001" customHeight="1" x14ac:dyDescent="0.2">
      <c r="A22" s="69" t="s">
        <v>157</v>
      </c>
      <c r="B22" s="61">
        <v>184000</v>
      </c>
      <c r="C22" s="61" t="s">
        <v>12</v>
      </c>
      <c r="D22" s="61">
        <v>1</v>
      </c>
      <c r="E22" s="164"/>
      <c r="F22" s="164"/>
      <c r="G22" s="30">
        <f t="shared" si="0"/>
        <v>0</v>
      </c>
      <c r="H22" s="166"/>
      <c r="I22" s="166"/>
      <c r="J22" s="176"/>
      <c r="K22" s="182"/>
      <c r="L22" s="170"/>
    </row>
    <row r="23" spans="1:12" s="2" customFormat="1" ht="20.100000000000001" customHeight="1" x14ac:dyDescent="0.2">
      <c r="A23" s="69" t="s">
        <v>158</v>
      </c>
      <c r="B23" s="61">
        <v>184000</v>
      </c>
      <c r="C23" s="61" t="s">
        <v>12</v>
      </c>
      <c r="D23" s="61">
        <v>1</v>
      </c>
      <c r="E23" s="164"/>
      <c r="F23" s="164"/>
      <c r="G23" s="30">
        <f t="shared" si="0"/>
        <v>0</v>
      </c>
      <c r="H23" s="166"/>
      <c r="I23" s="166"/>
      <c r="J23" s="176"/>
      <c r="K23" s="182"/>
      <c r="L23" s="170"/>
    </row>
    <row r="24" spans="1:12" s="2" customFormat="1" ht="20.100000000000001" customHeight="1" x14ac:dyDescent="0.2">
      <c r="A24" s="69" t="s">
        <v>159</v>
      </c>
      <c r="B24" s="61">
        <v>184000</v>
      </c>
      <c r="C24" s="61" t="s">
        <v>12</v>
      </c>
      <c r="D24" s="61">
        <v>1</v>
      </c>
      <c r="E24" s="164"/>
      <c r="F24" s="164"/>
      <c r="G24" s="30">
        <f t="shared" si="0"/>
        <v>0</v>
      </c>
      <c r="H24" s="166"/>
      <c r="I24" s="166"/>
      <c r="J24" s="176"/>
      <c r="K24" s="182"/>
      <c r="L24" s="170"/>
    </row>
    <row r="25" spans="1:12" ht="20.100000000000001" customHeight="1" thickBot="1" x14ac:dyDescent="0.25">
      <c r="A25" s="69" t="s">
        <v>160</v>
      </c>
      <c r="B25" s="61">
        <v>184000</v>
      </c>
      <c r="C25" s="82" t="s">
        <v>12</v>
      </c>
      <c r="D25" s="61">
        <v>1</v>
      </c>
      <c r="E25" s="164"/>
      <c r="F25" s="164"/>
      <c r="G25" s="30">
        <f t="shared" si="0"/>
        <v>0</v>
      </c>
      <c r="H25" s="166"/>
      <c r="I25" s="166"/>
      <c r="J25" s="176"/>
      <c r="K25" s="182"/>
      <c r="L25" s="170"/>
    </row>
    <row r="26" spans="1:12" ht="20.100000000000001" customHeight="1" thickBot="1" x14ac:dyDescent="0.25">
      <c r="A26" s="81" t="s">
        <v>161</v>
      </c>
      <c r="B26" s="80">
        <v>0</v>
      </c>
      <c r="C26" s="83" t="s">
        <v>12</v>
      </c>
      <c r="D26" s="83">
        <v>0</v>
      </c>
      <c r="E26" s="16"/>
      <c r="F26" s="16"/>
      <c r="G26" s="17" t="e">
        <f t="shared" si="0"/>
        <v>#NUM!</v>
      </c>
      <c r="H26" s="12"/>
      <c r="I26" s="12"/>
      <c r="J26" s="13"/>
      <c r="K26" s="14"/>
      <c r="L26" s="44"/>
    </row>
    <row r="27" spans="1:12" s="2" customFormat="1" ht="20.100000000000001" customHeight="1" thickTop="1" x14ac:dyDescent="0.2">
      <c r="A27" s="71" t="s">
        <v>162</v>
      </c>
      <c r="B27" s="78">
        <v>184000</v>
      </c>
      <c r="C27" s="78" t="s">
        <v>12</v>
      </c>
      <c r="D27" s="78">
        <v>1</v>
      </c>
      <c r="E27" s="163">
        <f>AVERAGE(D27:D31)</f>
        <v>1</v>
      </c>
      <c r="F27" s="163">
        <f>STDEV(D27:D31)</f>
        <v>0</v>
      </c>
      <c r="G27" s="29">
        <f t="shared" si="0"/>
        <v>0</v>
      </c>
      <c r="H27" s="165">
        <f>AVERAGE(G27:G31)</f>
        <v>0</v>
      </c>
      <c r="I27" s="165">
        <f>STDEV(G27:G31)^2</f>
        <v>0</v>
      </c>
      <c r="J27" s="175">
        <f>$H$3-H27</f>
        <v>0.78061799739838877</v>
      </c>
      <c r="K27" s="181">
        <f>SQRT(I27)/SQRT(5)</f>
        <v>0</v>
      </c>
      <c r="L27" s="169">
        <f>1.96*K27</f>
        <v>0</v>
      </c>
    </row>
    <row r="28" spans="1:12" s="2" customFormat="1" ht="20.100000000000001" customHeight="1" x14ac:dyDescent="0.2">
      <c r="A28" s="69" t="s">
        <v>163</v>
      </c>
      <c r="B28" s="61">
        <v>184000</v>
      </c>
      <c r="C28" s="61" t="s">
        <v>12</v>
      </c>
      <c r="D28" s="61">
        <v>1</v>
      </c>
      <c r="E28" s="164"/>
      <c r="F28" s="164"/>
      <c r="G28" s="30">
        <f t="shared" si="0"/>
        <v>0</v>
      </c>
      <c r="H28" s="166"/>
      <c r="I28" s="166"/>
      <c r="J28" s="176"/>
      <c r="K28" s="182"/>
      <c r="L28" s="170"/>
    </row>
    <row r="29" spans="1:12" s="2" customFormat="1" ht="20.100000000000001" customHeight="1" x14ac:dyDescent="0.2">
      <c r="A29" s="69" t="s">
        <v>164</v>
      </c>
      <c r="B29" s="61">
        <v>184000</v>
      </c>
      <c r="C29" s="61" t="s">
        <v>12</v>
      </c>
      <c r="D29" s="61">
        <v>1</v>
      </c>
      <c r="E29" s="164"/>
      <c r="F29" s="164"/>
      <c r="G29" s="30">
        <f t="shared" si="0"/>
        <v>0</v>
      </c>
      <c r="H29" s="166"/>
      <c r="I29" s="166"/>
      <c r="J29" s="176"/>
      <c r="K29" s="182"/>
      <c r="L29" s="170"/>
    </row>
    <row r="30" spans="1:12" s="2" customFormat="1" ht="20.100000000000001" customHeight="1" x14ac:dyDescent="0.2">
      <c r="A30" s="69" t="s">
        <v>165</v>
      </c>
      <c r="B30" s="61">
        <v>184000</v>
      </c>
      <c r="C30" s="61" t="s">
        <v>12</v>
      </c>
      <c r="D30" s="61">
        <v>1</v>
      </c>
      <c r="E30" s="164"/>
      <c r="F30" s="164"/>
      <c r="G30" s="30">
        <f t="shared" si="0"/>
        <v>0</v>
      </c>
      <c r="H30" s="166"/>
      <c r="I30" s="166"/>
      <c r="J30" s="176"/>
      <c r="K30" s="182"/>
      <c r="L30" s="170"/>
    </row>
    <row r="31" spans="1:12" ht="20.100000000000001" customHeight="1" thickBot="1" x14ac:dyDescent="0.25">
      <c r="A31" s="69" t="s">
        <v>166</v>
      </c>
      <c r="B31" s="61">
        <v>184000</v>
      </c>
      <c r="C31" s="82" t="s">
        <v>12</v>
      </c>
      <c r="D31" s="61">
        <v>1</v>
      </c>
      <c r="E31" s="164"/>
      <c r="F31" s="164"/>
      <c r="G31" s="30">
        <f t="shared" si="0"/>
        <v>0</v>
      </c>
      <c r="H31" s="166"/>
      <c r="I31" s="166"/>
      <c r="J31" s="176"/>
      <c r="K31" s="182"/>
      <c r="L31" s="170"/>
    </row>
    <row r="32" spans="1:12" ht="20.100000000000001" customHeight="1" thickBot="1" x14ac:dyDescent="0.25">
      <c r="A32" s="73" t="s">
        <v>167</v>
      </c>
      <c r="B32" s="47">
        <v>0</v>
      </c>
      <c r="C32" s="84" t="s">
        <v>12</v>
      </c>
      <c r="D32" s="84">
        <v>0</v>
      </c>
      <c r="E32" s="48"/>
      <c r="F32" s="48"/>
      <c r="G32" s="49" t="e">
        <f t="shared" si="0"/>
        <v>#NUM!</v>
      </c>
      <c r="H32" s="49"/>
      <c r="I32" s="49"/>
      <c r="J32" s="50"/>
      <c r="K32" s="51"/>
      <c r="L32" s="52"/>
    </row>
    <row r="33" spans="1:12" ht="15.75" thickTop="1" x14ac:dyDescent="0.2">
      <c r="A33" s="10"/>
      <c r="B33" s="10"/>
      <c r="C33" s="10"/>
      <c r="D33" s="10"/>
      <c r="E33" s="10"/>
      <c r="F33" s="10"/>
      <c r="G33" s="10"/>
      <c r="H33" s="10"/>
      <c r="I33" s="10"/>
      <c r="J33" s="10"/>
      <c r="K33" s="10"/>
      <c r="L33" s="10"/>
    </row>
    <row r="34" spans="1:12" ht="20.100000000000001" customHeight="1" x14ac:dyDescent="0.25">
      <c r="A34" s="205"/>
      <c r="B34" s="205"/>
      <c r="C34" s="205"/>
      <c r="D34" s="205"/>
      <c r="E34" s="205"/>
      <c r="F34" s="205"/>
      <c r="G34" s="205"/>
      <c r="H34" s="205"/>
      <c r="I34" s="205"/>
      <c r="J34" s="205"/>
      <c r="K34" s="205"/>
      <c r="L34" s="205"/>
    </row>
    <row r="35" spans="1:12" ht="19.5" customHeight="1" x14ac:dyDescent="0.2">
      <c r="A35" s="10"/>
      <c r="B35" s="10"/>
      <c r="C35" s="10"/>
      <c r="D35" s="10"/>
      <c r="E35" s="10"/>
      <c r="F35" s="10"/>
      <c r="G35" s="10"/>
      <c r="H35" s="10"/>
      <c r="I35" s="10"/>
      <c r="J35" s="10"/>
      <c r="K35" s="10"/>
      <c r="L35" s="10"/>
    </row>
    <row r="36" spans="1:12" ht="40.5" customHeight="1" x14ac:dyDescent="0.2">
      <c r="A36" s="162" t="s">
        <v>194</v>
      </c>
      <c r="B36" s="162"/>
      <c r="C36" s="162"/>
      <c r="D36" s="162"/>
      <c r="E36" s="162"/>
      <c r="F36" s="162"/>
      <c r="G36" s="10"/>
      <c r="H36" s="10"/>
      <c r="I36" s="10"/>
      <c r="J36" s="10"/>
      <c r="K36" s="10"/>
      <c r="L36" s="10"/>
    </row>
    <row r="37" spans="1:12" ht="15.75" thickBot="1" x14ac:dyDescent="0.25">
      <c r="A37" s="10"/>
      <c r="B37" s="10"/>
      <c r="C37" s="10"/>
      <c r="D37" s="10"/>
      <c r="E37" s="10"/>
      <c r="F37" s="10"/>
      <c r="G37" s="10"/>
      <c r="H37" s="10"/>
      <c r="I37" s="10"/>
      <c r="J37" s="10"/>
      <c r="K37" s="10"/>
      <c r="L37" s="10"/>
    </row>
    <row r="38" spans="1:12" ht="33" thickTop="1" thickBot="1" x14ac:dyDescent="0.25">
      <c r="A38" s="33" t="s">
        <v>0</v>
      </c>
      <c r="B38" s="34" t="s">
        <v>3</v>
      </c>
      <c r="C38" s="34" t="s">
        <v>4</v>
      </c>
      <c r="D38" s="34" t="s">
        <v>5</v>
      </c>
      <c r="E38" s="10"/>
      <c r="F38" s="10"/>
      <c r="G38" s="10"/>
      <c r="H38" s="10"/>
      <c r="I38" s="10"/>
      <c r="J38" s="10"/>
      <c r="K38" s="10"/>
      <c r="L38" s="10"/>
    </row>
    <row r="39" spans="1:12" ht="20.100000000000001" customHeight="1" thickTop="1" x14ac:dyDescent="0.2">
      <c r="A39" s="107" t="s">
        <v>138</v>
      </c>
      <c r="B39" s="116">
        <v>184000</v>
      </c>
      <c r="C39" s="117" t="s">
        <v>17</v>
      </c>
      <c r="D39" s="116">
        <v>20</v>
      </c>
      <c r="E39" s="10"/>
      <c r="F39" s="10"/>
      <c r="G39" s="10"/>
      <c r="H39" s="10"/>
      <c r="I39" s="10"/>
      <c r="J39" s="10"/>
      <c r="K39" s="10"/>
      <c r="L39" s="10"/>
    </row>
    <row r="40" spans="1:12" ht="20.100000000000001" customHeight="1" x14ac:dyDescent="0.2">
      <c r="A40" s="108" t="s">
        <v>139</v>
      </c>
      <c r="B40" s="117">
        <v>184000</v>
      </c>
      <c r="C40" s="117" t="s">
        <v>12</v>
      </c>
      <c r="D40" s="117">
        <v>1</v>
      </c>
      <c r="E40" s="10"/>
      <c r="F40" s="10"/>
      <c r="G40" s="10"/>
      <c r="H40" s="10"/>
      <c r="I40" s="10"/>
      <c r="J40" s="10"/>
      <c r="K40" s="10"/>
      <c r="L40" s="10"/>
    </row>
    <row r="41" spans="1:12" ht="20.100000000000001" customHeight="1" x14ac:dyDescent="0.2">
      <c r="A41" s="108" t="s">
        <v>140</v>
      </c>
      <c r="B41" s="117">
        <v>184000</v>
      </c>
      <c r="C41" s="117" t="s">
        <v>17</v>
      </c>
      <c r="D41" s="117">
        <v>20</v>
      </c>
      <c r="E41" s="10"/>
      <c r="F41" s="10"/>
      <c r="G41" s="10"/>
      <c r="H41" s="10"/>
      <c r="I41" s="10"/>
      <c r="J41" s="10"/>
      <c r="K41" s="10"/>
      <c r="L41" s="10"/>
    </row>
    <row r="42" spans="1:12" ht="20.100000000000001" customHeight="1" x14ac:dyDescent="0.2">
      <c r="A42" s="108" t="s">
        <v>141</v>
      </c>
      <c r="B42" s="117">
        <v>184000</v>
      </c>
      <c r="C42" s="117" t="s">
        <v>17</v>
      </c>
      <c r="D42" s="117">
        <v>20</v>
      </c>
      <c r="E42" s="10"/>
      <c r="F42" s="10"/>
      <c r="G42" s="10"/>
      <c r="H42" s="10"/>
      <c r="I42" s="10"/>
      <c r="J42" s="10"/>
      <c r="K42" s="10"/>
      <c r="L42" s="10"/>
    </row>
    <row r="43" spans="1:12" ht="20.100000000000001" customHeight="1" thickBot="1" x14ac:dyDescent="0.25">
      <c r="A43" s="108" t="s">
        <v>142</v>
      </c>
      <c r="B43" s="117">
        <v>184000</v>
      </c>
      <c r="C43" s="134" t="s">
        <v>12</v>
      </c>
      <c r="D43" s="117">
        <v>1</v>
      </c>
      <c r="E43" s="10"/>
      <c r="F43" s="10"/>
      <c r="G43" s="10"/>
      <c r="H43" s="10"/>
      <c r="I43" s="10"/>
      <c r="J43" s="10"/>
      <c r="K43" s="10"/>
      <c r="L43" s="10"/>
    </row>
    <row r="44" spans="1:12" ht="20.100000000000001" customHeight="1" thickBot="1" x14ac:dyDescent="0.25">
      <c r="A44" s="115" t="s">
        <v>143</v>
      </c>
      <c r="B44" s="135">
        <v>0</v>
      </c>
      <c r="C44" s="135" t="s">
        <v>12</v>
      </c>
      <c r="D44" s="135">
        <v>0</v>
      </c>
      <c r="E44" s="10"/>
      <c r="F44" s="10"/>
      <c r="G44" s="10"/>
      <c r="H44" s="10"/>
      <c r="I44" s="10"/>
      <c r="J44" s="10"/>
      <c r="K44" s="10"/>
      <c r="L44" s="10"/>
    </row>
    <row r="45" spans="1:12" ht="20.100000000000001" customHeight="1" x14ac:dyDescent="0.2">
      <c r="A45" s="45" t="s">
        <v>144</v>
      </c>
      <c r="B45" s="128">
        <v>184000</v>
      </c>
      <c r="C45" s="128" t="s">
        <v>12</v>
      </c>
      <c r="D45" s="128">
        <v>1</v>
      </c>
      <c r="E45" s="10"/>
      <c r="F45" s="10"/>
      <c r="G45" s="10"/>
      <c r="H45" s="10"/>
      <c r="I45" s="10"/>
      <c r="J45" s="10"/>
      <c r="K45" s="10"/>
      <c r="L45" s="10"/>
    </row>
    <row r="46" spans="1:12" ht="20.100000000000001" customHeight="1" x14ac:dyDescent="0.2">
      <c r="A46" s="42" t="s">
        <v>145</v>
      </c>
      <c r="B46" s="117">
        <v>184000</v>
      </c>
      <c r="C46" s="117" t="s">
        <v>12</v>
      </c>
      <c r="D46" s="117">
        <v>1</v>
      </c>
      <c r="E46" s="10"/>
      <c r="F46" s="10"/>
      <c r="G46" s="10"/>
      <c r="H46" s="10"/>
      <c r="I46" s="10"/>
      <c r="J46" s="10"/>
      <c r="K46" s="10"/>
      <c r="L46" s="10"/>
    </row>
    <row r="47" spans="1:12" ht="20.100000000000001" customHeight="1" x14ac:dyDescent="0.2">
      <c r="A47" s="42" t="s">
        <v>146</v>
      </c>
      <c r="B47" s="117">
        <v>184000</v>
      </c>
      <c r="C47" s="117" t="s">
        <v>12</v>
      </c>
      <c r="D47" s="117">
        <v>1</v>
      </c>
      <c r="E47" s="10"/>
      <c r="F47" s="10"/>
      <c r="G47" s="10"/>
      <c r="H47" s="10"/>
      <c r="I47" s="10"/>
      <c r="J47" s="10"/>
      <c r="K47" s="10"/>
      <c r="L47" s="10"/>
    </row>
    <row r="48" spans="1:12" ht="20.100000000000001" customHeight="1" x14ac:dyDescent="0.2">
      <c r="A48" s="42" t="s">
        <v>147</v>
      </c>
      <c r="B48" s="117">
        <v>184000</v>
      </c>
      <c r="C48" s="117" t="s">
        <v>12</v>
      </c>
      <c r="D48" s="117">
        <v>1</v>
      </c>
      <c r="E48" s="10"/>
      <c r="F48" s="10"/>
      <c r="G48" s="10"/>
      <c r="H48" s="10"/>
      <c r="I48" s="10"/>
      <c r="J48" s="10"/>
      <c r="K48" s="10"/>
      <c r="L48" s="10"/>
    </row>
    <row r="49" spans="1:12" ht="20.100000000000001" customHeight="1" thickBot="1" x14ac:dyDescent="0.25">
      <c r="A49" s="42" t="s">
        <v>148</v>
      </c>
      <c r="B49" s="117">
        <v>184000</v>
      </c>
      <c r="C49" s="134" t="s">
        <v>12</v>
      </c>
      <c r="D49" s="117">
        <v>1</v>
      </c>
      <c r="E49" s="10"/>
      <c r="F49" s="10"/>
      <c r="G49" s="10"/>
      <c r="H49" s="10"/>
      <c r="I49" s="10"/>
      <c r="J49" s="10"/>
      <c r="K49" s="10"/>
      <c r="L49" s="10"/>
    </row>
    <row r="50" spans="1:12" ht="20.100000000000001" customHeight="1" thickBot="1" x14ac:dyDescent="0.25">
      <c r="A50" s="79" t="s">
        <v>149</v>
      </c>
      <c r="B50" s="136">
        <v>0</v>
      </c>
      <c r="C50" s="135" t="s">
        <v>12</v>
      </c>
      <c r="D50" s="135">
        <v>0</v>
      </c>
      <c r="E50" s="10"/>
      <c r="F50" s="10"/>
      <c r="G50" s="10"/>
      <c r="H50" s="10"/>
      <c r="I50" s="10"/>
      <c r="J50" s="10"/>
      <c r="K50" s="10"/>
      <c r="L50" s="10"/>
    </row>
    <row r="51" spans="1:12" ht="20.100000000000001" customHeight="1" x14ac:dyDescent="0.2">
      <c r="A51" s="45" t="s">
        <v>150</v>
      </c>
      <c r="B51" s="128">
        <v>184000</v>
      </c>
      <c r="C51" s="128" t="s">
        <v>12</v>
      </c>
      <c r="D51" s="128">
        <v>1</v>
      </c>
      <c r="E51" s="10"/>
      <c r="F51" s="10"/>
      <c r="G51" s="10"/>
      <c r="H51" s="10"/>
      <c r="I51" s="10"/>
      <c r="J51" s="10"/>
      <c r="K51" s="10"/>
      <c r="L51" s="10"/>
    </row>
    <row r="52" spans="1:12" ht="20.100000000000001" customHeight="1" x14ac:dyDescent="0.2">
      <c r="A52" s="42" t="s">
        <v>151</v>
      </c>
      <c r="B52" s="117">
        <v>184000</v>
      </c>
      <c r="C52" s="117" t="s">
        <v>12</v>
      </c>
      <c r="D52" s="117">
        <v>1</v>
      </c>
      <c r="E52" s="10"/>
      <c r="F52" s="10"/>
      <c r="G52" s="10"/>
      <c r="H52" s="10"/>
      <c r="I52" s="10"/>
      <c r="J52" s="10"/>
      <c r="K52" s="10"/>
      <c r="L52" s="10"/>
    </row>
    <row r="53" spans="1:12" ht="20.100000000000001" customHeight="1" x14ac:dyDescent="0.2">
      <c r="A53" s="42" t="s">
        <v>152</v>
      </c>
      <c r="B53" s="117">
        <v>184000</v>
      </c>
      <c r="C53" s="117" t="s">
        <v>12</v>
      </c>
      <c r="D53" s="117">
        <v>1</v>
      </c>
      <c r="E53" s="10"/>
      <c r="F53" s="10"/>
      <c r="G53" s="10"/>
      <c r="H53" s="10"/>
      <c r="I53" s="10"/>
      <c r="J53" s="10"/>
      <c r="K53" s="10"/>
      <c r="L53" s="10"/>
    </row>
    <row r="54" spans="1:12" ht="20.100000000000001" customHeight="1" x14ac:dyDescent="0.2">
      <c r="A54" s="42" t="s">
        <v>153</v>
      </c>
      <c r="B54" s="117">
        <v>184000</v>
      </c>
      <c r="C54" s="117" t="s">
        <v>12</v>
      </c>
      <c r="D54" s="117">
        <v>1</v>
      </c>
      <c r="E54" s="10"/>
      <c r="F54" s="10"/>
      <c r="G54" s="10"/>
      <c r="H54" s="10"/>
      <c r="I54" s="10"/>
      <c r="J54" s="10"/>
      <c r="K54" s="10"/>
      <c r="L54" s="10"/>
    </row>
    <row r="55" spans="1:12" ht="20.100000000000001" customHeight="1" thickBot="1" x14ac:dyDescent="0.25">
      <c r="A55" s="42" t="s">
        <v>154</v>
      </c>
      <c r="B55" s="117">
        <v>184000</v>
      </c>
      <c r="C55" s="134" t="s">
        <v>12</v>
      </c>
      <c r="D55" s="117">
        <v>1</v>
      </c>
      <c r="E55" s="10"/>
      <c r="F55" s="10"/>
      <c r="G55" s="10"/>
      <c r="H55" s="10"/>
      <c r="I55" s="10"/>
      <c r="J55" s="10"/>
      <c r="K55" s="10"/>
      <c r="L55" s="10"/>
    </row>
    <row r="56" spans="1:12" ht="20.100000000000001" customHeight="1" thickBot="1" x14ac:dyDescent="0.25">
      <c r="A56" s="79" t="s">
        <v>155</v>
      </c>
      <c r="B56" s="136">
        <v>0</v>
      </c>
      <c r="C56" s="135" t="s">
        <v>12</v>
      </c>
      <c r="D56" s="135">
        <v>0</v>
      </c>
      <c r="E56" s="10"/>
      <c r="F56" s="10"/>
      <c r="G56" s="10"/>
      <c r="H56" s="10"/>
      <c r="I56" s="10"/>
      <c r="J56" s="10"/>
      <c r="K56" s="10"/>
      <c r="L56" s="10"/>
    </row>
    <row r="57" spans="1:12" ht="20.100000000000001" customHeight="1" x14ac:dyDescent="0.2">
      <c r="A57" s="71" t="s">
        <v>156</v>
      </c>
      <c r="B57" s="128">
        <v>184000</v>
      </c>
      <c r="C57" s="128" t="s">
        <v>12</v>
      </c>
      <c r="D57" s="128">
        <v>1</v>
      </c>
      <c r="E57" s="10"/>
      <c r="F57" s="10"/>
      <c r="G57" s="10"/>
      <c r="H57" s="10"/>
      <c r="I57" s="10"/>
      <c r="J57" s="10"/>
      <c r="K57" s="10"/>
      <c r="L57" s="10"/>
    </row>
    <row r="58" spans="1:12" ht="20.100000000000001" customHeight="1" x14ac:dyDescent="0.2">
      <c r="A58" s="69" t="s">
        <v>157</v>
      </c>
      <c r="B58" s="117">
        <v>184000</v>
      </c>
      <c r="C58" s="117" t="s">
        <v>12</v>
      </c>
      <c r="D58" s="117">
        <v>1</v>
      </c>
      <c r="E58" s="10"/>
      <c r="F58" s="10"/>
      <c r="G58" s="10"/>
      <c r="H58" s="10"/>
      <c r="I58" s="10"/>
      <c r="J58" s="10"/>
      <c r="K58" s="10"/>
      <c r="L58" s="10"/>
    </row>
    <row r="59" spans="1:12" ht="20.100000000000001" customHeight="1" x14ac:dyDescent="0.2">
      <c r="A59" s="69" t="s">
        <v>158</v>
      </c>
      <c r="B59" s="117">
        <v>184000</v>
      </c>
      <c r="C59" s="117" t="s">
        <v>12</v>
      </c>
      <c r="D59" s="117">
        <v>1</v>
      </c>
      <c r="E59" s="10"/>
      <c r="F59" s="10"/>
      <c r="G59" s="10"/>
      <c r="H59" s="10"/>
      <c r="I59" s="10"/>
      <c r="J59" s="10"/>
      <c r="K59" s="10"/>
      <c r="L59" s="10"/>
    </row>
    <row r="60" spans="1:12" ht="20.100000000000001" customHeight="1" x14ac:dyDescent="0.2">
      <c r="A60" s="69" t="s">
        <v>159</v>
      </c>
      <c r="B60" s="117">
        <v>184000</v>
      </c>
      <c r="C60" s="117" t="s">
        <v>12</v>
      </c>
      <c r="D60" s="117">
        <v>1</v>
      </c>
      <c r="E60" s="10"/>
      <c r="F60" s="10"/>
      <c r="G60" s="10"/>
      <c r="H60" s="10"/>
      <c r="I60" s="10"/>
      <c r="J60" s="10"/>
      <c r="K60" s="10"/>
      <c r="L60" s="10"/>
    </row>
    <row r="61" spans="1:12" ht="20.100000000000001" customHeight="1" thickBot="1" x14ac:dyDescent="0.25">
      <c r="A61" s="69" t="s">
        <v>160</v>
      </c>
      <c r="B61" s="117">
        <v>184000</v>
      </c>
      <c r="C61" s="134" t="s">
        <v>12</v>
      </c>
      <c r="D61" s="117">
        <v>1</v>
      </c>
      <c r="E61" s="10"/>
      <c r="F61" s="10"/>
      <c r="G61" s="10"/>
      <c r="H61" s="10"/>
      <c r="I61" s="10"/>
      <c r="J61" s="10"/>
      <c r="K61" s="10"/>
      <c r="L61" s="10"/>
    </row>
    <row r="62" spans="1:12" ht="20.100000000000001" customHeight="1" thickBot="1" x14ac:dyDescent="0.25">
      <c r="A62" s="81" t="s">
        <v>161</v>
      </c>
      <c r="B62" s="136">
        <v>0</v>
      </c>
      <c r="C62" s="135" t="s">
        <v>12</v>
      </c>
      <c r="D62" s="135">
        <v>0</v>
      </c>
      <c r="E62" s="10"/>
      <c r="F62" s="10"/>
      <c r="G62" s="10"/>
      <c r="H62" s="10"/>
      <c r="I62" s="10"/>
      <c r="J62" s="10"/>
      <c r="K62" s="10"/>
      <c r="L62" s="10"/>
    </row>
    <row r="63" spans="1:12" ht="20.100000000000001" customHeight="1" x14ac:dyDescent="0.2">
      <c r="A63" s="71" t="s">
        <v>162</v>
      </c>
      <c r="B63" s="128">
        <v>184000</v>
      </c>
      <c r="C63" s="128" t="s">
        <v>12</v>
      </c>
      <c r="D63" s="128">
        <v>1</v>
      </c>
      <c r="E63" s="10"/>
      <c r="F63" s="10"/>
      <c r="G63" s="10"/>
      <c r="H63" s="10"/>
      <c r="I63" s="10"/>
      <c r="J63" s="10"/>
      <c r="K63" s="10"/>
      <c r="L63" s="10"/>
    </row>
    <row r="64" spans="1:12" ht="20.100000000000001" customHeight="1" x14ac:dyDescent="0.2">
      <c r="A64" s="69" t="s">
        <v>163</v>
      </c>
      <c r="B64" s="117">
        <v>184000</v>
      </c>
      <c r="C64" s="117" t="s">
        <v>12</v>
      </c>
      <c r="D64" s="117">
        <v>1</v>
      </c>
      <c r="E64" s="10"/>
      <c r="F64" s="10"/>
      <c r="G64" s="10"/>
      <c r="H64" s="10"/>
      <c r="I64" s="10"/>
      <c r="J64" s="10"/>
      <c r="K64" s="10"/>
      <c r="L64" s="10"/>
    </row>
    <row r="65" spans="1:12" ht="20.100000000000001" customHeight="1" x14ac:dyDescent="0.2">
      <c r="A65" s="69" t="s">
        <v>164</v>
      </c>
      <c r="B65" s="117">
        <v>184000</v>
      </c>
      <c r="C65" s="117" t="s">
        <v>12</v>
      </c>
      <c r="D65" s="117">
        <v>1</v>
      </c>
      <c r="E65" s="10"/>
      <c r="F65" s="10"/>
      <c r="G65" s="10"/>
      <c r="H65" s="10"/>
      <c r="I65" s="10"/>
      <c r="J65" s="10"/>
      <c r="K65" s="10"/>
      <c r="L65" s="10"/>
    </row>
    <row r="66" spans="1:12" ht="20.100000000000001" customHeight="1" x14ac:dyDescent="0.2">
      <c r="A66" s="69" t="s">
        <v>165</v>
      </c>
      <c r="B66" s="117">
        <v>184000</v>
      </c>
      <c r="C66" s="117" t="s">
        <v>12</v>
      </c>
      <c r="D66" s="117">
        <v>1</v>
      </c>
      <c r="E66" s="10"/>
      <c r="F66" s="10"/>
      <c r="G66" s="10"/>
      <c r="H66" s="10"/>
      <c r="I66" s="10"/>
      <c r="J66" s="10"/>
      <c r="K66" s="10"/>
      <c r="L66" s="10"/>
    </row>
    <row r="67" spans="1:12" ht="20.100000000000001" customHeight="1" thickBot="1" x14ac:dyDescent="0.25">
      <c r="A67" s="69" t="s">
        <v>166</v>
      </c>
      <c r="B67" s="117">
        <v>184000</v>
      </c>
      <c r="C67" s="134" t="s">
        <v>12</v>
      </c>
      <c r="D67" s="117">
        <v>1</v>
      </c>
      <c r="E67" s="10"/>
      <c r="F67" s="10"/>
      <c r="G67" s="10"/>
      <c r="H67" s="10"/>
      <c r="I67" s="10"/>
      <c r="J67" s="10"/>
      <c r="K67" s="10"/>
      <c r="L67" s="10"/>
    </row>
    <row r="68" spans="1:12" ht="20.100000000000001" customHeight="1" thickBot="1" x14ac:dyDescent="0.25">
      <c r="A68" s="73" t="s">
        <v>167</v>
      </c>
      <c r="B68" s="130">
        <v>0</v>
      </c>
      <c r="C68" s="131" t="s">
        <v>12</v>
      </c>
      <c r="D68" s="131">
        <v>0</v>
      </c>
      <c r="E68" s="10"/>
      <c r="F68" s="10"/>
      <c r="G68" s="10"/>
      <c r="H68" s="10"/>
      <c r="I68" s="10"/>
      <c r="J68" s="10"/>
      <c r="K68" s="10"/>
      <c r="L68" s="10"/>
    </row>
    <row r="69" spans="1:12" ht="20.100000000000001" customHeight="1" thickTop="1" x14ac:dyDescent="0.2">
      <c r="A69" s="10"/>
      <c r="B69" s="10"/>
      <c r="C69" s="10"/>
      <c r="D69" s="10"/>
      <c r="E69" s="10"/>
      <c r="F69" s="10"/>
      <c r="G69" s="10"/>
      <c r="H69" s="10"/>
      <c r="I69" s="10"/>
      <c r="J69" s="10"/>
      <c r="K69" s="10"/>
      <c r="L69" s="10"/>
    </row>
    <row r="70" spans="1:12" ht="20.100000000000001" customHeight="1" x14ac:dyDescent="0.2">
      <c r="A70" s="10"/>
      <c r="B70" s="10"/>
      <c r="C70" s="10"/>
      <c r="D70" s="10"/>
      <c r="E70" s="10"/>
      <c r="F70" s="10"/>
      <c r="G70" s="10"/>
      <c r="H70" s="10"/>
      <c r="I70" s="10"/>
      <c r="J70" s="10"/>
      <c r="K70" s="10"/>
      <c r="L70" s="10"/>
    </row>
    <row r="71" spans="1:12" ht="20.100000000000001" customHeight="1" x14ac:dyDescent="0.2">
      <c r="A71" s="10"/>
      <c r="B71" s="10"/>
      <c r="C71" s="10"/>
      <c r="D71" s="10"/>
      <c r="E71" s="10"/>
      <c r="F71" s="10"/>
      <c r="G71" s="10"/>
      <c r="H71" s="10"/>
      <c r="I71" s="10"/>
      <c r="J71" s="10"/>
      <c r="K71" s="10"/>
      <c r="L71" s="10"/>
    </row>
    <row r="72" spans="1:12" ht="20.100000000000001" customHeight="1" x14ac:dyDescent="0.2">
      <c r="A72" s="10"/>
      <c r="B72" s="10"/>
      <c r="C72" s="10"/>
      <c r="D72" s="10"/>
      <c r="E72" s="10"/>
      <c r="F72" s="10"/>
      <c r="G72" s="10"/>
      <c r="H72" s="10"/>
      <c r="I72" s="10"/>
      <c r="J72" s="10"/>
      <c r="K72" s="10"/>
      <c r="L72" s="10"/>
    </row>
    <row r="73" spans="1:12" ht="20.100000000000001" customHeight="1" x14ac:dyDescent="0.2">
      <c r="A73" s="10"/>
      <c r="B73" s="10"/>
      <c r="C73" s="10"/>
      <c r="D73" s="10"/>
      <c r="E73" s="10"/>
      <c r="F73" s="10"/>
      <c r="G73" s="10"/>
      <c r="H73" s="10"/>
      <c r="I73" s="10"/>
      <c r="J73" s="10"/>
      <c r="K73" s="10"/>
      <c r="L73" s="10"/>
    </row>
    <row r="74" spans="1:12" ht="20.100000000000001" customHeight="1" x14ac:dyDescent="0.2">
      <c r="A74" s="10"/>
      <c r="B74" s="10"/>
      <c r="C74" s="10"/>
      <c r="D74" s="10"/>
      <c r="E74" s="10"/>
      <c r="F74" s="10"/>
      <c r="G74" s="10"/>
      <c r="H74" s="10"/>
      <c r="I74" s="10"/>
      <c r="J74" s="10"/>
      <c r="K74" s="10"/>
      <c r="L74" s="10"/>
    </row>
    <row r="75" spans="1:12" ht="20.100000000000001" customHeight="1" x14ac:dyDescent="0.2">
      <c r="A75" s="10"/>
      <c r="B75" s="10"/>
      <c r="C75" s="10"/>
      <c r="D75" s="10"/>
      <c r="E75" s="10"/>
      <c r="F75" s="10"/>
      <c r="G75" s="10"/>
      <c r="H75" s="10"/>
      <c r="I75" s="10"/>
      <c r="J75" s="10"/>
      <c r="K75" s="10"/>
      <c r="L75" s="10"/>
    </row>
    <row r="76" spans="1:12" ht="20.100000000000001" customHeight="1" x14ac:dyDescent="0.2">
      <c r="A76" s="10"/>
      <c r="B76" s="10"/>
      <c r="C76" s="10"/>
      <c r="D76" s="10"/>
      <c r="E76" s="10"/>
      <c r="F76" s="10"/>
      <c r="G76" s="10"/>
      <c r="H76" s="10"/>
      <c r="I76" s="10"/>
      <c r="J76" s="10"/>
      <c r="K76" s="10"/>
      <c r="L76" s="10"/>
    </row>
    <row r="77" spans="1:12" ht="20.100000000000001" customHeight="1" x14ac:dyDescent="0.2">
      <c r="A77" s="10"/>
      <c r="B77" s="10"/>
      <c r="C77" s="10"/>
      <c r="D77" s="10"/>
      <c r="E77" s="10"/>
      <c r="F77" s="10"/>
      <c r="G77" s="10"/>
      <c r="H77" s="10"/>
      <c r="I77" s="10"/>
      <c r="J77" s="10"/>
      <c r="K77" s="10"/>
      <c r="L77" s="10"/>
    </row>
    <row r="78" spans="1:12" ht="20.100000000000001" customHeight="1" x14ac:dyDescent="0.2">
      <c r="A78" s="10"/>
      <c r="B78" s="10"/>
      <c r="C78" s="10"/>
      <c r="D78" s="10"/>
      <c r="E78" s="10"/>
      <c r="F78" s="10"/>
      <c r="G78" s="10"/>
      <c r="H78" s="10"/>
      <c r="I78" s="10"/>
      <c r="J78" s="10"/>
      <c r="K78" s="10"/>
      <c r="L78" s="10"/>
    </row>
    <row r="79" spans="1:12" ht="20.100000000000001" customHeight="1" x14ac:dyDescent="0.2">
      <c r="A79" s="10"/>
      <c r="B79" s="10"/>
      <c r="C79" s="10"/>
      <c r="D79" s="10"/>
      <c r="E79" s="10"/>
      <c r="F79" s="10"/>
      <c r="G79" s="10"/>
      <c r="H79" s="10"/>
      <c r="I79" s="10"/>
      <c r="J79" s="10"/>
      <c r="K79" s="10"/>
      <c r="L79" s="10"/>
    </row>
    <row r="80" spans="1:12" ht="20.100000000000001" customHeight="1" x14ac:dyDescent="0.2">
      <c r="A80" s="10"/>
      <c r="B80" s="10"/>
      <c r="C80" s="10"/>
      <c r="D80" s="10"/>
      <c r="E80" s="10"/>
      <c r="F80" s="10"/>
      <c r="G80" s="10"/>
      <c r="H80" s="10"/>
      <c r="I80" s="10"/>
      <c r="J80" s="10"/>
      <c r="K80" s="10"/>
      <c r="L80" s="10"/>
    </row>
    <row r="81" spans="1:12" ht="20.100000000000001" customHeight="1" x14ac:dyDescent="0.2">
      <c r="A81" s="10"/>
      <c r="B81" s="10"/>
      <c r="C81" s="10"/>
      <c r="D81" s="10"/>
      <c r="E81" s="10"/>
      <c r="F81" s="10"/>
      <c r="G81" s="10"/>
      <c r="H81" s="10"/>
      <c r="I81" s="10"/>
      <c r="J81" s="10"/>
      <c r="K81" s="10"/>
      <c r="L81" s="10"/>
    </row>
    <row r="82" spans="1:12" ht="20.100000000000001" customHeight="1" x14ac:dyDescent="0.2">
      <c r="A82" s="10"/>
      <c r="B82" s="10"/>
      <c r="C82" s="10"/>
      <c r="D82" s="10"/>
      <c r="E82" s="10"/>
      <c r="F82" s="10"/>
      <c r="G82" s="10"/>
      <c r="H82" s="10"/>
      <c r="I82" s="10"/>
      <c r="J82" s="10"/>
      <c r="K82" s="10"/>
      <c r="L82" s="10"/>
    </row>
    <row r="83" spans="1:12" ht="20.100000000000001" customHeight="1" x14ac:dyDescent="0.2">
      <c r="A83" s="10"/>
      <c r="B83" s="10"/>
      <c r="C83" s="10"/>
      <c r="D83" s="10"/>
      <c r="E83" s="10"/>
      <c r="F83" s="10"/>
      <c r="G83" s="10"/>
      <c r="H83" s="10"/>
      <c r="I83" s="10"/>
      <c r="J83" s="10"/>
      <c r="K83" s="10"/>
      <c r="L83" s="10"/>
    </row>
    <row r="84" spans="1:12" ht="20.100000000000001" customHeight="1" x14ac:dyDescent="0.2">
      <c r="A84" s="10"/>
      <c r="B84" s="10"/>
      <c r="C84" s="10"/>
      <c r="D84" s="10"/>
      <c r="E84" s="10"/>
      <c r="F84" s="10"/>
      <c r="G84" s="10"/>
      <c r="H84" s="10"/>
      <c r="I84" s="10"/>
      <c r="J84" s="10"/>
      <c r="K84" s="10"/>
      <c r="L84" s="10"/>
    </row>
    <row r="85" spans="1:12" ht="20.100000000000001" customHeight="1" x14ac:dyDescent="0.2">
      <c r="A85" s="10"/>
      <c r="B85" s="10"/>
      <c r="C85" s="10"/>
      <c r="D85" s="10"/>
      <c r="E85" s="10"/>
      <c r="F85" s="10"/>
      <c r="G85" s="10"/>
      <c r="H85" s="10"/>
      <c r="I85" s="10"/>
      <c r="J85" s="10"/>
      <c r="K85" s="10"/>
      <c r="L85" s="10"/>
    </row>
    <row r="86" spans="1:12" ht="20.100000000000001" customHeight="1" x14ac:dyDescent="0.2">
      <c r="A86" s="10"/>
      <c r="B86" s="10"/>
      <c r="C86" s="10"/>
      <c r="D86" s="10"/>
      <c r="E86" s="10"/>
      <c r="F86" s="10"/>
      <c r="G86" s="10"/>
      <c r="H86" s="10"/>
      <c r="I86" s="10"/>
      <c r="J86" s="10"/>
      <c r="K86" s="10"/>
      <c r="L86" s="10"/>
    </row>
    <row r="87" spans="1:12" ht="20.100000000000001" customHeight="1" x14ac:dyDescent="0.2">
      <c r="A87" s="10"/>
      <c r="B87" s="10"/>
      <c r="C87" s="10"/>
      <c r="D87" s="10"/>
      <c r="E87" s="10"/>
      <c r="F87" s="10"/>
      <c r="G87" s="10"/>
      <c r="H87" s="10"/>
      <c r="I87" s="10"/>
      <c r="J87" s="10"/>
      <c r="K87" s="10"/>
      <c r="L87" s="10"/>
    </row>
    <row r="88" spans="1:12" ht="20.100000000000001" customHeight="1" x14ac:dyDescent="0.2">
      <c r="A88" s="10"/>
      <c r="B88" s="10"/>
      <c r="C88" s="10"/>
      <c r="D88" s="10"/>
      <c r="E88" s="10"/>
      <c r="F88" s="10"/>
      <c r="G88" s="10"/>
      <c r="H88" s="10"/>
      <c r="I88" s="10"/>
      <c r="J88" s="10"/>
      <c r="K88" s="10"/>
      <c r="L88" s="10"/>
    </row>
    <row r="89" spans="1:12" ht="20.100000000000001" customHeight="1" x14ac:dyDescent="0.2">
      <c r="A89" s="10"/>
      <c r="B89" s="10"/>
      <c r="C89" s="10"/>
      <c r="D89" s="10"/>
      <c r="E89" s="10"/>
      <c r="F89" s="10"/>
      <c r="G89" s="10"/>
      <c r="H89" s="10"/>
      <c r="I89" s="10"/>
      <c r="J89" s="10"/>
      <c r="K89" s="10"/>
      <c r="L89" s="10"/>
    </row>
    <row r="90" spans="1:12" ht="20.100000000000001" customHeight="1" x14ac:dyDescent="0.2">
      <c r="A90" s="10"/>
      <c r="B90" s="10"/>
      <c r="C90" s="10"/>
      <c r="D90" s="10"/>
      <c r="E90" s="10"/>
      <c r="F90" s="10"/>
      <c r="G90" s="10"/>
      <c r="H90" s="10"/>
      <c r="I90" s="10"/>
      <c r="J90" s="10"/>
      <c r="K90" s="10"/>
      <c r="L90" s="10"/>
    </row>
    <row r="91" spans="1:12" ht="20.100000000000001" customHeight="1" x14ac:dyDescent="0.2">
      <c r="A91" s="10"/>
      <c r="B91" s="10"/>
      <c r="C91" s="10"/>
      <c r="D91" s="10"/>
      <c r="E91" s="10"/>
      <c r="F91" s="10"/>
      <c r="G91" s="10"/>
      <c r="H91" s="10"/>
      <c r="I91" s="10"/>
      <c r="J91" s="10"/>
      <c r="K91" s="10"/>
      <c r="L91" s="10"/>
    </row>
    <row r="92" spans="1:12" ht="20.100000000000001" customHeight="1" x14ac:dyDescent="0.2">
      <c r="A92" s="10"/>
      <c r="B92" s="10"/>
      <c r="C92" s="10"/>
      <c r="D92" s="10"/>
      <c r="E92" s="10"/>
      <c r="F92" s="10"/>
      <c r="G92" s="10"/>
      <c r="H92" s="10"/>
      <c r="I92" s="10"/>
      <c r="J92" s="10"/>
      <c r="K92" s="10"/>
      <c r="L92" s="10"/>
    </row>
    <row r="93" spans="1:12" ht="20.100000000000001" customHeight="1" x14ac:dyDescent="0.2">
      <c r="A93" s="10"/>
      <c r="B93" s="10"/>
      <c r="C93" s="10"/>
      <c r="D93" s="10"/>
      <c r="E93" s="10"/>
      <c r="F93" s="10"/>
      <c r="G93" s="10"/>
      <c r="H93" s="10"/>
      <c r="I93" s="10"/>
      <c r="J93" s="10"/>
      <c r="K93" s="10"/>
      <c r="L93" s="10"/>
    </row>
    <row r="94" spans="1:12" ht="20.100000000000001" customHeight="1" x14ac:dyDescent="0.2">
      <c r="A94" s="10"/>
      <c r="B94" s="10"/>
      <c r="C94" s="10"/>
      <c r="D94" s="10"/>
      <c r="E94" s="10"/>
      <c r="F94" s="10"/>
      <c r="G94" s="10"/>
      <c r="H94" s="10"/>
      <c r="I94" s="10"/>
      <c r="J94" s="10"/>
      <c r="K94" s="10"/>
      <c r="L94" s="10"/>
    </row>
    <row r="95" spans="1:12" ht="20.100000000000001" customHeight="1" x14ac:dyDescent="0.2">
      <c r="A95" s="10"/>
      <c r="B95" s="10"/>
      <c r="C95" s="10"/>
      <c r="D95" s="10"/>
      <c r="E95" s="10"/>
      <c r="F95" s="10"/>
      <c r="G95" s="10"/>
      <c r="H95" s="10"/>
      <c r="I95" s="10"/>
      <c r="J95" s="10"/>
      <c r="K95" s="10"/>
      <c r="L95" s="10"/>
    </row>
    <row r="96" spans="1:12" ht="20.100000000000001" customHeight="1" x14ac:dyDescent="0.2">
      <c r="A96" s="10"/>
      <c r="B96" s="10"/>
      <c r="C96" s="10"/>
      <c r="D96" s="10"/>
      <c r="E96" s="10"/>
      <c r="F96" s="10"/>
      <c r="G96" s="10"/>
      <c r="H96" s="10"/>
      <c r="I96" s="10"/>
      <c r="J96" s="10"/>
      <c r="K96" s="10"/>
      <c r="L96" s="10"/>
    </row>
    <row r="97" spans="1:12" ht="20.100000000000001" customHeight="1" x14ac:dyDescent="0.2">
      <c r="A97" s="10"/>
      <c r="B97" s="10"/>
      <c r="C97" s="10"/>
      <c r="D97" s="10"/>
      <c r="E97" s="10"/>
      <c r="F97" s="10"/>
      <c r="G97" s="10"/>
      <c r="H97" s="10"/>
      <c r="I97" s="10"/>
      <c r="J97" s="10"/>
      <c r="K97" s="10"/>
      <c r="L97" s="10"/>
    </row>
    <row r="98" spans="1:12" ht="20.100000000000001" customHeight="1" x14ac:dyDescent="0.2">
      <c r="A98" s="10"/>
      <c r="B98" s="10"/>
      <c r="C98" s="10"/>
      <c r="D98" s="10"/>
      <c r="E98" s="10"/>
      <c r="F98" s="10"/>
      <c r="G98" s="10"/>
      <c r="H98" s="10"/>
      <c r="I98" s="10"/>
      <c r="J98" s="10"/>
      <c r="K98" s="10"/>
      <c r="L98" s="10"/>
    </row>
    <row r="99" spans="1:12" ht="20.100000000000001" customHeight="1" x14ac:dyDescent="0.2">
      <c r="A99" s="10"/>
      <c r="B99" s="10"/>
      <c r="C99" s="10"/>
      <c r="D99" s="10"/>
      <c r="E99" s="10"/>
      <c r="F99" s="10"/>
      <c r="G99" s="10"/>
      <c r="H99" s="10"/>
      <c r="I99" s="10"/>
      <c r="J99" s="10"/>
      <c r="K99" s="10"/>
      <c r="L99" s="10"/>
    </row>
    <row r="100" spans="1:12" ht="20.100000000000001" customHeight="1" x14ac:dyDescent="0.2">
      <c r="A100" s="10"/>
      <c r="B100" s="10"/>
      <c r="C100" s="10"/>
      <c r="D100" s="10"/>
      <c r="E100" s="10"/>
      <c r="F100" s="10"/>
      <c r="G100" s="10"/>
      <c r="H100" s="10"/>
      <c r="I100" s="10"/>
      <c r="J100" s="10"/>
      <c r="K100" s="10"/>
      <c r="L100" s="10"/>
    </row>
    <row r="101" spans="1:12" ht="20.100000000000001" customHeight="1" x14ac:dyDescent="0.2">
      <c r="A101" s="10"/>
      <c r="B101" s="10"/>
      <c r="C101" s="10"/>
      <c r="D101" s="10"/>
      <c r="E101" s="10"/>
      <c r="F101" s="10"/>
      <c r="G101" s="10"/>
      <c r="H101" s="10"/>
      <c r="I101" s="10"/>
      <c r="J101" s="10"/>
      <c r="K101" s="10"/>
      <c r="L101" s="10"/>
    </row>
    <row r="102" spans="1:12" ht="20.100000000000001" customHeight="1" x14ac:dyDescent="0.2">
      <c r="A102" s="10"/>
      <c r="B102" s="10"/>
      <c r="C102" s="10"/>
      <c r="D102" s="10"/>
      <c r="E102" s="10"/>
      <c r="F102" s="10"/>
      <c r="G102" s="10"/>
      <c r="H102" s="10"/>
      <c r="I102" s="10"/>
      <c r="J102" s="10"/>
      <c r="K102" s="10"/>
      <c r="L102" s="10"/>
    </row>
    <row r="103" spans="1:12" ht="20.100000000000001" customHeight="1" x14ac:dyDescent="0.2">
      <c r="A103" s="10"/>
      <c r="B103" s="10"/>
      <c r="C103" s="10"/>
      <c r="D103" s="10"/>
      <c r="E103" s="10"/>
      <c r="F103" s="10"/>
      <c r="G103" s="10"/>
      <c r="H103" s="10"/>
      <c r="I103" s="10"/>
      <c r="J103" s="10"/>
      <c r="K103" s="10"/>
      <c r="L103" s="10"/>
    </row>
    <row r="104" spans="1:12" ht="20.100000000000001" customHeight="1" x14ac:dyDescent="0.2">
      <c r="A104" s="10"/>
      <c r="B104" s="10"/>
      <c r="C104" s="10"/>
      <c r="D104" s="10"/>
      <c r="E104" s="10"/>
      <c r="F104" s="10"/>
      <c r="G104" s="10"/>
      <c r="H104" s="10"/>
      <c r="I104" s="10"/>
      <c r="J104" s="10"/>
      <c r="K104" s="10"/>
      <c r="L104" s="10"/>
    </row>
    <row r="105" spans="1:12" ht="20.100000000000001" customHeight="1" x14ac:dyDescent="0.2">
      <c r="A105" s="10"/>
      <c r="B105" s="10"/>
      <c r="C105" s="10"/>
      <c r="D105" s="10"/>
      <c r="E105" s="10"/>
      <c r="F105" s="10"/>
      <c r="G105" s="10"/>
      <c r="H105" s="10"/>
      <c r="I105" s="10"/>
      <c r="J105" s="10"/>
      <c r="K105" s="10"/>
      <c r="L105" s="10"/>
    </row>
    <row r="106" spans="1:12" ht="20.100000000000001" customHeight="1" x14ac:dyDescent="0.2">
      <c r="A106" s="10"/>
      <c r="B106" s="10"/>
      <c r="C106" s="10"/>
      <c r="D106" s="10"/>
      <c r="E106" s="10"/>
      <c r="F106" s="10"/>
      <c r="G106" s="10"/>
      <c r="H106" s="10"/>
      <c r="I106" s="10"/>
      <c r="J106" s="10"/>
      <c r="K106" s="10"/>
      <c r="L106" s="10"/>
    </row>
    <row r="107" spans="1:12" ht="20.100000000000001" customHeight="1" x14ac:dyDescent="0.2">
      <c r="A107" s="10"/>
      <c r="B107" s="10"/>
      <c r="C107" s="10"/>
      <c r="D107" s="10"/>
      <c r="E107" s="10"/>
      <c r="F107" s="10"/>
      <c r="G107" s="10"/>
      <c r="H107" s="10"/>
      <c r="I107" s="10"/>
      <c r="J107" s="10"/>
      <c r="K107" s="10"/>
      <c r="L107" s="10"/>
    </row>
    <row r="108" spans="1:12" ht="20.100000000000001" customHeight="1" x14ac:dyDescent="0.2">
      <c r="A108" s="10"/>
      <c r="B108" s="10"/>
      <c r="C108" s="10"/>
      <c r="D108" s="10"/>
      <c r="E108" s="10"/>
      <c r="F108" s="10"/>
      <c r="G108" s="10"/>
      <c r="H108" s="10"/>
      <c r="I108" s="10"/>
      <c r="J108" s="10"/>
      <c r="K108" s="10"/>
      <c r="L108" s="10"/>
    </row>
    <row r="109" spans="1:12" ht="20.100000000000001" customHeight="1" x14ac:dyDescent="0.2">
      <c r="A109" s="10"/>
      <c r="B109" s="10"/>
      <c r="C109" s="10"/>
      <c r="D109" s="10"/>
      <c r="E109" s="10"/>
      <c r="F109" s="10"/>
      <c r="G109" s="10"/>
      <c r="H109" s="10"/>
      <c r="I109" s="10"/>
      <c r="J109" s="10"/>
      <c r="K109" s="10"/>
      <c r="L109" s="10"/>
    </row>
    <row r="110" spans="1:12" ht="20.100000000000001" customHeight="1" x14ac:dyDescent="0.2">
      <c r="A110" s="10"/>
      <c r="B110" s="10"/>
      <c r="C110" s="10"/>
      <c r="D110" s="10"/>
      <c r="E110" s="10"/>
      <c r="F110" s="10"/>
      <c r="G110" s="10"/>
      <c r="H110" s="10"/>
      <c r="I110" s="10"/>
      <c r="J110" s="10"/>
      <c r="K110" s="10"/>
      <c r="L110" s="10"/>
    </row>
    <row r="111" spans="1:12" ht="20.100000000000001" customHeight="1" x14ac:dyDescent="0.2">
      <c r="A111" s="10"/>
      <c r="B111" s="10"/>
      <c r="C111" s="10"/>
      <c r="D111" s="10"/>
      <c r="E111" s="10"/>
      <c r="F111" s="10"/>
      <c r="G111" s="10"/>
      <c r="H111" s="10"/>
      <c r="I111" s="10"/>
      <c r="J111" s="10"/>
      <c r="K111" s="10"/>
      <c r="L111" s="10"/>
    </row>
    <row r="112" spans="1:12" ht="20.100000000000001" customHeight="1" x14ac:dyDescent="0.2">
      <c r="A112" s="10"/>
      <c r="B112" s="10"/>
      <c r="C112" s="10"/>
      <c r="D112" s="10"/>
      <c r="E112" s="10"/>
      <c r="F112" s="10"/>
      <c r="G112" s="10"/>
      <c r="H112" s="10"/>
      <c r="I112" s="10"/>
      <c r="J112" s="10"/>
      <c r="K112" s="10"/>
      <c r="L112" s="10"/>
    </row>
    <row r="113" spans="1:12" ht="20.100000000000001" customHeight="1" x14ac:dyDescent="0.2">
      <c r="A113" s="10"/>
      <c r="B113" s="10"/>
      <c r="C113" s="10"/>
      <c r="D113" s="10"/>
      <c r="E113" s="10"/>
      <c r="F113" s="10"/>
      <c r="G113" s="10"/>
      <c r="H113" s="10"/>
      <c r="I113" s="10"/>
      <c r="J113" s="10"/>
      <c r="K113" s="10"/>
      <c r="L113" s="10"/>
    </row>
    <row r="114" spans="1:12" ht="20.100000000000001" customHeight="1" x14ac:dyDescent="0.2">
      <c r="A114" s="10"/>
      <c r="B114" s="10"/>
      <c r="C114" s="10"/>
      <c r="D114" s="10"/>
      <c r="E114" s="10"/>
      <c r="F114" s="10"/>
      <c r="G114" s="10"/>
      <c r="H114" s="10"/>
      <c r="I114" s="10"/>
      <c r="J114" s="10"/>
      <c r="K114" s="10"/>
      <c r="L114" s="10"/>
    </row>
    <row r="115" spans="1:12" ht="20.100000000000001" customHeight="1" x14ac:dyDescent="0.2">
      <c r="A115" s="10"/>
      <c r="B115" s="10"/>
      <c r="C115" s="10"/>
      <c r="D115" s="10"/>
      <c r="E115" s="10"/>
      <c r="F115" s="10"/>
      <c r="G115" s="10"/>
      <c r="H115" s="10"/>
      <c r="I115" s="10"/>
      <c r="J115" s="10"/>
      <c r="K115" s="10"/>
      <c r="L115" s="10"/>
    </row>
    <row r="116" spans="1:12" ht="20.100000000000001" customHeight="1" x14ac:dyDescent="0.2">
      <c r="A116" s="10"/>
      <c r="B116" s="10"/>
      <c r="C116" s="10"/>
      <c r="D116" s="10"/>
      <c r="E116" s="10"/>
      <c r="F116" s="10"/>
      <c r="G116" s="10"/>
      <c r="H116" s="10"/>
      <c r="I116" s="10"/>
      <c r="J116" s="10"/>
      <c r="K116" s="10"/>
      <c r="L116" s="10"/>
    </row>
    <row r="117" spans="1:12" ht="20.100000000000001" customHeight="1" x14ac:dyDescent="0.2">
      <c r="A117" s="10"/>
      <c r="B117" s="10"/>
      <c r="C117" s="10"/>
      <c r="D117" s="10"/>
      <c r="E117" s="10"/>
      <c r="F117" s="10"/>
      <c r="G117" s="10"/>
      <c r="H117" s="10"/>
      <c r="I117" s="10"/>
      <c r="J117" s="10"/>
      <c r="K117" s="10"/>
      <c r="L117" s="10"/>
    </row>
    <row r="118" spans="1:12" ht="20.100000000000001" customHeight="1" x14ac:dyDescent="0.2">
      <c r="A118" s="10"/>
      <c r="B118" s="10"/>
      <c r="C118" s="10"/>
      <c r="D118" s="10"/>
      <c r="E118" s="10"/>
      <c r="F118" s="10"/>
      <c r="G118" s="10"/>
      <c r="H118" s="10"/>
      <c r="I118" s="10"/>
      <c r="J118" s="10"/>
      <c r="K118" s="10"/>
      <c r="L118" s="10"/>
    </row>
    <row r="119" spans="1:12" ht="20.100000000000001" customHeight="1" x14ac:dyDescent="0.2">
      <c r="A119" s="10"/>
      <c r="B119" s="10"/>
      <c r="C119" s="10"/>
      <c r="D119" s="10"/>
      <c r="E119" s="10"/>
      <c r="F119" s="10"/>
      <c r="G119" s="10"/>
      <c r="H119" s="10"/>
      <c r="I119" s="10"/>
      <c r="J119" s="10"/>
      <c r="K119" s="10"/>
      <c r="L119" s="10"/>
    </row>
    <row r="120" spans="1:12" ht="20.100000000000001" customHeight="1" x14ac:dyDescent="0.2">
      <c r="A120" s="10"/>
      <c r="B120" s="10"/>
      <c r="C120" s="10"/>
      <c r="D120" s="10"/>
      <c r="E120" s="10"/>
      <c r="F120" s="10"/>
      <c r="G120" s="10"/>
      <c r="H120" s="10"/>
      <c r="I120" s="10"/>
      <c r="J120" s="10"/>
      <c r="K120" s="10"/>
      <c r="L120" s="10"/>
    </row>
    <row r="121" spans="1:12" ht="20.100000000000001" customHeight="1" x14ac:dyDescent="0.2">
      <c r="A121" s="10"/>
      <c r="B121" s="10"/>
      <c r="C121" s="10"/>
      <c r="D121" s="10"/>
      <c r="E121" s="10"/>
      <c r="F121" s="10"/>
      <c r="G121" s="10"/>
      <c r="H121" s="10"/>
      <c r="I121" s="10"/>
      <c r="J121" s="10"/>
      <c r="K121" s="10"/>
      <c r="L121" s="10"/>
    </row>
    <row r="122" spans="1:12" ht="20.100000000000001" customHeight="1" x14ac:dyDescent="0.2">
      <c r="A122" s="10"/>
      <c r="B122" s="10"/>
      <c r="C122" s="10"/>
      <c r="D122" s="10"/>
      <c r="E122" s="10"/>
      <c r="F122" s="10"/>
      <c r="G122" s="10"/>
      <c r="H122" s="10"/>
      <c r="I122" s="10"/>
      <c r="J122" s="10"/>
      <c r="K122" s="10"/>
      <c r="L122" s="10"/>
    </row>
    <row r="123" spans="1:12" ht="20.100000000000001" customHeight="1" x14ac:dyDescent="0.2">
      <c r="A123" s="10"/>
      <c r="B123" s="10"/>
      <c r="C123" s="10"/>
      <c r="D123" s="10"/>
      <c r="E123" s="10"/>
      <c r="F123" s="10"/>
      <c r="G123" s="10"/>
      <c r="H123" s="10"/>
      <c r="I123" s="10"/>
      <c r="J123" s="10"/>
      <c r="K123" s="10"/>
      <c r="L123" s="10"/>
    </row>
    <row r="124" spans="1:12" ht="20.100000000000001" customHeight="1" x14ac:dyDescent="0.2">
      <c r="A124" s="10"/>
      <c r="B124" s="10"/>
      <c r="C124" s="10"/>
      <c r="D124" s="10"/>
      <c r="E124" s="10"/>
      <c r="F124" s="10"/>
      <c r="G124" s="10"/>
      <c r="H124" s="10"/>
      <c r="I124" s="10"/>
      <c r="J124" s="10"/>
      <c r="K124" s="10"/>
      <c r="L124" s="10"/>
    </row>
    <row r="125" spans="1:12" x14ac:dyDescent="0.2">
      <c r="A125" s="10"/>
      <c r="B125" s="10"/>
      <c r="C125" s="10"/>
      <c r="D125" s="10"/>
      <c r="E125" s="10"/>
      <c r="F125" s="10"/>
      <c r="G125" s="10"/>
      <c r="H125" s="10"/>
      <c r="I125" s="10"/>
      <c r="J125" s="10"/>
      <c r="K125" s="10"/>
      <c r="L125" s="10"/>
    </row>
    <row r="126" spans="1:12" x14ac:dyDescent="0.2">
      <c r="A126" s="10"/>
      <c r="B126" s="10"/>
      <c r="C126" s="10"/>
      <c r="D126" s="10"/>
      <c r="E126" s="10"/>
      <c r="F126" s="10"/>
      <c r="G126" s="10"/>
      <c r="H126" s="10"/>
      <c r="I126" s="10"/>
      <c r="J126" s="10"/>
      <c r="K126" s="10"/>
      <c r="L126" s="10"/>
    </row>
    <row r="127" spans="1:12" x14ac:dyDescent="0.2">
      <c r="A127" s="10"/>
      <c r="B127" s="10"/>
      <c r="C127" s="10"/>
      <c r="D127" s="10"/>
      <c r="E127" s="10"/>
      <c r="F127" s="10"/>
      <c r="G127" s="10"/>
      <c r="H127" s="10"/>
      <c r="I127" s="10"/>
      <c r="J127" s="10"/>
      <c r="K127" s="10"/>
      <c r="L127" s="10"/>
    </row>
    <row r="128" spans="1:12" x14ac:dyDescent="0.2">
      <c r="A128" s="10"/>
      <c r="B128" s="10"/>
      <c r="C128" s="10"/>
      <c r="D128" s="10"/>
      <c r="E128" s="10"/>
      <c r="F128" s="10"/>
      <c r="G128" s="10"/>
      <c r="H128" s="10"/>
      <c r="I128" s="10"/>
      <c r="J128" s="10"/>
      <c r="K128" s="10"/>
      <c r="L128" s="10"/>
    </row>
    <row r="129" spans="1:12" x14ac:dyDescent="0.2">
      <c r="A129" s="10"/>
      <c r="B129" s="10"/>
      <c r="C129" s="10"/>
      <c r="D129" s="10"/>
      <c r="E129" s="10"/>
      <c r="F129" s="10"/>
      <c r="G129" s="10"/>
      <c r="H129" s="10"/>
      <c r="I129" s="10"/>
      <c r="J129" s="10"/>
      <c r="K129" s="10"/>
      <c r="L129" s="10"/>
    </row>
    <row r="130" spans="1:12" x14ac:dyDescent="0.2">
      <c r="A130" s="10"/>
      <c r="B130" s="10"/>
      <c r="C130" s="10"/>
      <c r="D130" s="10"/>
      <c r="E130" s="10"/>
      <c r="F130" s="10"/>
      <c r="G130" s="10"/>
      <c r="H130" s="10"/>
      <c r="I130" s="10"/>
      <c r="J130" s="10"/>
      <c r="K130" s="10"/>
      <c r="L130" s="10"/>
    </row>
    <row r="131" spans="1:12" x14ac:dyDescent="0.2">
      <c r="A131" s="10"/>
      <c r="B131" s="10"/>
      <c r="C131" s="10"/>
      <c r="D131" s="10"/>
      <c r="E131" s="10"/>
      <c r="F131" s="10"/>
      <c r="G131" s="10"/>
      <c r="H131" s="10"/>
      <c r="I131" s="10"/>
      <c r="J131" s="10"/>
      <c r="K131" s="10"/>
      <c r="L131" s="10"/>
    </row>
    <row r="132" spans="1:12" x14ac:dyDescent="0.2">
      <c r="A132" s="10"/>
      <c r="B132" s="10"/>
      <c r="C132" s="10"/>
      <c r="D132" s="10"/>
      <c r="E132" s="10"/>
      <c r="F132" s="10"/>
      <c r="G132" s="10"/>
      <c r="H132" s="10"/>
      <c r="I132" s="10"/>
      <c r="J132" s="10"/>
      <c r="K132" s="10"/>
      <c r="L132" s="10"/>
    </row>
    <row r="133" spans="1:12" x14ac:dyDescent="0.2">
      <c r="A133" s="10"/>
      <c r="B133" s="10"/>
      <c r="C133" s="10"/>
      <c r="D133" s="10"/>
      <c r="E133" s="10"/>
      <c r="F133" s="10"/>
      <c r="G133" s="10"/>
      <c r="H133" s="10"/>
      <c r="I133" s="10"/>
      <c r="J133" s="10"/>
      <c r="K133" s="10"/>
      <c r="L133" s="10"/>
    </row>
    <row r="134" spans="1:12" x14ac:dyDescent="0.2">
      <c r="A134" s="10"/>
      <c r="B134" s="10"/>
      <c r="C134" s="10"/>
      <c r="D134" s="10"/>
      <c r="E134" s="10"/>
      <c r="F134" s="10"/>
      <c r="G134" s="10"/>
      <c r="H134" s="10"/>
      <c r="I134" s="10"/>
      <c r="J134" s="10"/>
      <c r="K134" s="10"/>
      <c r="L134" s="10"/>
    </row>
    <row r="135" spans="1:12" x14ac:dyDescent="0.2">
      <c r="A135" s="10"/>
      <c r="B135" s="10"/>
      <c r="C135" s="10"/>
      <c r="D135" s="10"/>
      <c r="E135" s="10"/>
      <c r="F135" s="10"/>
      <c r="G135" s="10"/>
      <c r="H135" s="10"/>
      <c r="I135" s="10"/>
      <c r="J135" s="10"/>
      <c r="K135" s="10"/>
      <c r="L135" s="10"/>
    </row>
    <row r="136" spans="1:12" x14ac:dyDescent="0.2">
      <c r="A136" s="10"/>
      <c r="B136" s="10"/>
      <c r="C136" s="10"/>
      <c r="D136" s="10"/>
      <c r="E136" s="10"/>
      <c r="F136" s="10"/>
      <c r="G136" s="10"/>
      <c r="H136" s="10"/>
      <c r="I136" s="10"/>
      <c r="J136" s="10"/>
      <c r="K136" s="10"/>
      <c r="L136" s="10"/>
    </row>
    <row r="137" spans="1:12" x14ac:dyDescent="0.2">
      <c r="A137" s="10"/>
      <c r="B137" s="10"/>
      <c r="C137" s="10"/>
      <c r="D137" s="10"/>
      <c r="E137" s="10"/>
      <c r="F137" s="10"/>
      <c r="G137" s="10"/>
      <c r="H137" s="10"/>
      <c r="I137" s="10"/>
      <c r="J137" s="10"/>
      <c r="K137" s="10"/>
      <c r="L137" s="10"/>
    </row>
    <row r="138" spans="1:12" x14ac:dyDescent="0.2">
      <c r="A138" s="10"/>
      <c r="B138" s="10"/>
      <c r="C138" s="10"/>
      <c r="D138" s="10"/>
      <c r="E138" s="10"/>
      <c r="F138" s="10"/>
      <c r="G138" s="10"/>
      <c r="H138" s="10"/>
      <c r="I138" s="10"/>
      <c r="J138" s="10"/>
      <c r="K138" s="10"/>
      <c r="L138" s="10"/>
    </row>
    <row r="139" spans="1:12" x14ac:dyDescent="0.2">
      <c r="A139" s="10"/>
      <c r="B139" s="10"/>
      <c r="C139" s="10"/>
      <c r="D139" s="10"/>
      <c r="E139" s="10"/>
      <c r="F139" s="10"/>
      <c r="G139" s="10"/>
      <c r="H139" s="10"/>
      <c r="I139" s="10"/>
      <c r="J139" s="10"/>
      <c r="K139" s="10"/>
      <c r="L139" s="10"/>
    </row>
    <row r="140" spans="1:12" x14ac:dyDescent="0.2">
      <c r="A140" s="10"/>
      <c r="B140" s="10"/>
      <c r="C140" s="10"/>
      <c r="D140" s="10"/>
      <c r="E140" s="10"/>
      <c r="F140" s="10"/>
      <c r="G140" s="10"/>
      <c r="H140" s="10"/>
      <c r="I140" s="10"/>
      <c r="J140" s="10"/>
      <c r="K140" s="10"/>
      <c r="L140" s="10"/>
    </row>
    <row r="141" spans="1:12" x14ac:dyDescent="0.2">
      <c r="A141" s="10"/>
      <c r="B141" s="10"/>
      <c r="C141" s="10"/>
      <c r="D141" s="10"/>
      <c r="E141" s="10"/>
      <c r="F141" s="10"/>
      <c r="G141" s="10"/>
      <c r="H141" s="10"/>
      <c r="I141" s="10"/>
      <c r="J141" s="10"/>
      <c r="K141" s="10"/>
      <c r="L141" s="10"/>
    </row>
    <row r="142" spans="1:12" x14ac:dyDescent="0.2">
      <c r="A142" s="10"/>
      <c r="B142" s="10"/>
      <c r="C142" s="10"/>
      <c r="D142" s="10"/>
      <c r="E142" s="10"/>
      <c r="F142" s="10"/>
      <c r="G142" s="10"/>
      <c r="H142" s="10"/>
      <c r="I142" s="10"/>
      <c r="J142" s="10"/>
      <c r="K142" s="10"/>
      <c r="L142" s="10"/>
    </row>
    <row r="143" spans="1:12" x14ac:dyDescent="0.2">
      <c r="A143" s="10"/>
      <c r="B143" s="10"/>
      <c r="C143" s="10"/>
      <c r="D143" s="10"/>
      <c r="E143" s="10"/>
      <c r="F143" s="10"/>
      <c r="G143" s="10"/>
      <c r="H143" s="10"/>
      <c r="I143" s="10"/>
      <c r="J143" s="10"/>
      <c r="K143" s="10"/>
      <c r="L143" s="10"/>
    </row>
    <row r="144" spans="1:12" x14ac:dyDescent="0.2">
      <c r="A144" s="10"/>
      <c r="B144" s="10"/>
      <c r="C144" s="10"/>
      <c r="D144" s="10"/>
      <c r="E144" s="10"/>
      <c r="F144" s="10"/>
      <c r="G144" s="10"/>
      <c r="H144" s="10"/>
      <c r="I144" s="10"/>
      <c r="J144" s="10"/>
      <c r="K144" s="10"/>
      <c r="L144" s="10"/>
    </row>
    <row r="145" spans="1:12" x14ac:dyDescent="0.2">
      <c r="A145" s="10"/>
      <c r="B145" s="10"/>
      <c r="C145" s="10"/>
      <c r="D145" s="10"/>
      <c r="E145" s="10"/>
      <c r="F145" s="10"/>
      <c r="G145" s="10"/>
      <c r="H145" s="10"/>
      <c r="I145" s="10"/>
      <c r="J145" s="10"/>
      <c r="K145" s="10"/>
      <c r="L145" s="10"/>
    </row>
    <row r="146" spans="1:12" x14ac:dyDescent="0.2">
      <c r="A146" s="10"/>
      <c r="B146" s="10"/>
      <c r="C146" s="10"/>
      <c r="D146" s="10"/>
      <c r="E146" s="10"/>
      <c r="F146" s="10"/>
      <c r="G146" s="10"/>
      <c r="H146" s="10"/>
      <c r="I146" s="10"/>
      <c r="J146" s="10"/>
      <c r="K146" s="10"/>
      <c r="L146" s="10"/>
    </row>
    <row r="147" spans="1:12" x14ac:dyDescent="0.2">
      <c r="A147" s="10"/>
      <c r="B147" s="10"/>
      <c r="C147" s="10"/>
      <c r="D147" s="10"/>
      <c r="E147" s="10"/>
      <c r="F147" s="10"/>
      <c r="G147" s="10"/>
      <c r="H147" s="10"/>
      <c r="I147" s="10"/>
      <c r="J147" s="10"/>
      <c r="K147" s="10"/>
      <c r="L147" s="10"/>
    </row>
    <row r="148" spans="1:12" x14ac:dyDescent="0.2">
      <c r="A148" s="10"/>
      <c r="B148" s="10"/>
      <c r="C148" s="10"/>
      <c r="D148" s="10"/>
      <c r="E148" s="10"/>
      <c r="F148" s="10"/>
      <c r="G148" s="10"/>
      <c r="H148" s="10"/>
      <c r="I148" s="10"/>
      <c r="J148" s="10"/>
      <c r="K148" s="10"/>
      <c r="L148" s="10"/>
    </row>
    <row r="149" spans="1:12" x14ac:dyDescent="0.2">
      <c r="A149" s="10"/>
      <c r="B149" s="10"/>
      <c r="C149" s="10"/>
      <c r="D149" s="10"/>
      <c r="E149" s="10"/>
      <c r="F149" s="10"/>
      <c r="G149" s="10"/>
      <c r="H149" s="10"/>
      <c r="I149" s="10"/>
      <c r="J149" s="10"/>
      <c r="K149" s="10"/>
      <c r="L149" s="10"/>
    </row>
    <row r="150" spans="1:12" x14ac:dyDescent="0.2">
      <c r="A150" s="10"/>
      <c r="B150" s="10"/>
      <c r="C150" s="10"/>
      <c r="D150" s="10"/>
      <c r="E150" s="10"/>
      <c r="F150" s="10"/>
      <c r="G150" s="10"/>
      <c r="H150" s="10"/>
      <c r="I150" s="10"/>
      <c r="J150" s="10"/>
      <c r="K150" s="10"/>
      <c r="L150" s="10"/>
    </row>
    <row r="151" spans="1:12" x14ac:dyDescent="0.2">
      <c r="A151" s="10"/>
      <c r="B151" s="10"/>
      <c r="C151" s="10"/>
      <c r="D151" s="10"/>
      <c r="E151" s="10"/>
      <c r="F151" s="10"/>
      <c r="G151" s="10"/>
      <c r="H151" s="10"/>
      <c r="I151" s="10"/>
      <c r="J151" s="10"/>
      <c r="K151" s="10"/>
      <c r="L151" s="10"/>
    </row>
    <row r="152" spans="1:12" x14ac:dyDescent="0.2">
      <c r="A152" s="10"/>
      <c r="B152" s="10"/>
      <c r="C152" s="10"/>
      <c r="D152" s="10"/>
      <c r="E152" s="10"/>
      <c r="F152" s="10"/>
      <c r="G152" s="10"/>
      <c r="H152" s="10"/>
      <c r="I152" s="10"/>
      <c r="J152" s="10"/>
      <c r="K152" s="10"/>
      <c r="L152" s="10"/>
    </row>
    <row r="153" spans="1:12" x14ac:dyDescent="0.2">
      <c r="A153" s="10"/>
      <c r="B153" s="10"/>
      <c r="C153" s="10"/>
      <c r="D153" s="10"/>
      <c r="E153" s="10"/>
      <c r="F153" s="10"/>
      <c r="G153" s="10"/>
      <c r="H153" s="10"/>
      <c r="I153" s="10"/>
      <c r="J153" s="10"/>
      <c r="K153" s="10"/>
      <c r="L153" s="10"/>
    </row>
    <row r="154" spans="1:12" x14ac:dyDescent="0.2">
      <c r="A154" s="10"/>
      <c r="B154" s="10"/>
      <c r="C154" s="10"/>
      <c r="D154" s="10"/>
      <c r="E154" s="10"/>
      <c r="F154" s="10"/>
      <c r="G154" s="10"/>
      <c r="H154" s="10"/>
      <c r="I154" s="10"/>
      <c r="J154" s="10"/>
      <c r="K154" s="10"/>
      <c r="L154" s="10"/>
    </row>
    <row r="155" spans="1:12" x14ac:dyDescent="0.2">
      <c r="A155" s="10"/>
      <c r="B155" s="10"/>
      <c r="C155" s="10"/>
      <c r="D155" s="10"/>
      <c r="E155" s="10"/>
      <c r="F155" s="10"/>
      <c r="G155" s="10"/>
      <c r="H155" s="10"/>
      <c r="I155" s="10"/>
      <c r="J155" s="10"/>
      <c r="K155" s="10"/>
      <c r="L155" s="10"/>
    </row>
    <row r="156" spans="1:12" x14ac:dyDescent="0.2">
      <c r="A156" s="10"/>
      <c r="B156" s="10"/>
      <c r="C156" s="10"/>
      <c r="D156" s="10"/>
      <c r="E156" s="10"/>
      <c r="F156" s="10"/>
      <c r="G156" s="10"/>
      <c r="H156" s="10"/>
      <c r="I156" s="10"/>
      <c r="J156" s="10"/>
      <c r="K156" s="10"/>
      <c r="L156" s="10"/>
    </row>
    <row r="157" spans="1:12" x14ac:dyDescent="0.2">
      <c r="A157" s="10"/>
      <c r="B157" s="10"/>
      <c r="C157" s="10"/>
      <c r="D157" s="10"/>
      <c r="E157" s="10"/>
      <c r="F157" s="10"/>
      <c r="G157" s="10"/>
      <c r="H157" s="10"/>
      <c r="I157" s="10"/>
      <c r="J157" s="10"/>
      <c r="K157" s="10"/>
      <c r="L157" s="10"/>
    </row>
    <row r="158" spans="1:12" x14ac:dyDescent="0.2">
      <c r="A158" s="10"/>
      <c r="B158" s="10"/>
      <c r="C158" s="10"/>
      <c r="D158" s="10"/>
      <c r="E158" s="10"/>
      <c r="F158" s="10"/>
      <c r="G158" s="10"/>
      <c r="H158" s="10"/>
      <c r="I158" s="10"/>
      <c r="J158" s="10"/>
      <c r="K158" s="10"/>
      <c r="L158" s="10"/>
    </row>
    <row r="159" spans="1:12" x14ac:dyDescent="0.2">
      <c r="A159" s="10"/>
      <c r="B159" s="10"/>
      <c r="C159" s="10"/>
      <c r="D159" s="10"/>
      <c r="E159" s="10"/>
      <c r="F159" s="10"/>
      <c r="G159" s="10"/>
      <c r="H159" s="10"/>
      <c r="I159" s="10"/>
      <c r="J159" s="10"/>
      <c r="K159" s="10"/>
      <c r="L159" s="10"/>
    </row>
    <row r="160" spans="1:12" x14ac:dyDescent="0.2">
      <c r="A160" s="10"/>
      <c r="B160" s="10"/>
      <c r="C160" s="10"/>
      <c r="D160" s="10"/>
      <c r="E160" s="10"/>
      <c r="F160" s="10"/>
      <c r="G160" s="10"/>
      <c r="H160" s="10"/>
      <c r="I160" s="10"/>
      <c r="J160" s="10"/>
      <c r="K160" s="10"/>
      <c r="L160" s="10"/>
    </row>
    <row r="161" spans="1:12" x14ac:dyDescent="0.2">
      <c r="A161" s="10"/>
      <c r="B161" s="10"/>
      <c r="C161" s="10"/>
      <c r="D161" s="10"/>
      <c r="E161" s="10"/>
      <c r="F161" s="10"/>
      <c r="G161" s="10"/>
      <c r="H161" s="10"/>
      <c r="I161" s="10"/>
      <c r="J161" s="10"/>
      <c r="K161" s="10"/>
      <c r="L161" s="10"/>
    </row>
    <row r="162" spans="1:12" x14ac:dyDescent="0.2">
      <c r="A162" s="10"/>
      <c r="B162" s="10"/>
      <c r="C162" s="10"/>
      <c r="D162" s="10"/>
      <c r="E162" s="10"/>
      <c r="F162" s="10"/>
      <c r="G162" s="10"/>
      <c r="H162" s="10"/>
      <c r="I162" s="10"/>
      <c r="J162" s="10"/>
      <c r="K162" s="10"/>
      <c r="L162" s="10"/>
    </row>
    <row r="163" spans="1:12" x14ac:dyDescent="0.2">
      <c r="A163" s="10"/>
      <c r="B163" s="10"/>
      <c r="C163" s="10"/>
      <c r="D163" s="10"/>
      <c r="E163" s="10"/>
      <c r="F163" s="10"/>
      <c r="G163" s="10"/>
      <c r="H163" s="10"/>
      <c r="I163" s="10"/>
      <c r="J163" s="10"/>
      <c r="K163" s="10"/>
      <c r="L163" s="10"/>
    </row>
    <row r="164" spans="1:12" x14ac:dyDescent="0.2">
      <c r="A164" s="10"/>
      <c r="B164" s="10"/>
      <c r="C164" s="10"/>
      <c r="D164" s="10"/>
      <c r="E164" s="10"/>
      <c r="F164" s="10"/>
      <c r="G164" s="10"/>
      <c r="H164" s="10"/>
      <c r="I164" s="10"/>
      <c r="J164" s="10"/>
      <c r="K164" s="10"/>
      <c r="L164" s="10"/>
    </row>
    <row r="165" spans="1:12" x14ac:dyDescent="0.2">
      <c r="A165" s="10"/>
      <c r="B165" s="10"/>
      <c r="C165" s="10"/>
      <c r="D165" s="10"/>
      <c r="E165" s="10"/>
      <c r="F165" s="10"/>
      <c r="G165" s="10"/>
      <c r="H165" s="10"/>
      <c r="I165" s="10"/>
      <c r="J165" s="10"/>
      <c r="K165" s="10"/>
      <c r="L165" s="10"/>
    </row>
    <row r="166" spans="1:12" x14ac:dyDescent="0.2">
      <c r="A166" s="10"/>
      <c r="B166" s="10"/>
      <c r="C166" s="10"/>
      <c r="D166" s="10"/>
      <c r="E166" s="10"/>
      <c r="F166" s="10"/>
      <c r="G166" s="10"/>
      <c r="H166" s="10"/>
      <c r="I166" s="10"/>
      <c r="J166" s="10"/>
      <c r="K166" s="10"/>
      <c r="L166" s="10"/>
    </row>
    <row r="167" spans="1:12" x14ac:dyDescent="0.2">
      <c r="A167" s="10"/>
      <c r="B167" s="10"/>
      <c r="C167" s="10"/>
      <c r="D167" s="10"/>
      <c r="E167" s="10"/>
      <c r="F167" s="10"/>
      <c r="G167" s="10"/>
      <c r="H167" s="10"/>
      <c r="I167" s="10"/>
      <c r="J167" s="10"/>
      <c r="K167" s="10"/>
      <c r="L167" s="10"/>
    </row>
    <row r="168" spans="1:12" x14ac:dyDescent="0.2">
      <c r="A168" s="10"/>
      <c r="B168" s="10"/>
      <c r="C168" s="10"/>
      <c r="D168" s="10"/>
      <c r="E168" s="10"/>
      <c r="F168" s="10"/>
      <c r="G168" s="10"/>
      <c r="H168" s="10"/>
      <c r="I168" s="10"/>
      <c r="J168" s="10"/>
      <c r="K168" s="10"/>
      <c r="L168" s="10"/>
    </row>
    <row r="169" spans="1:12" x14ac:dyDescent="0.2">
      <c r="A169" s="10"/>
      <c r="B169" s="10"/>
      <c r="C169" s="10"/>
      <c r="D169" s="10"/>
      <c r="E169" s="10"/>
      <c r="F169" s="10"/>
      <c r="G169" s="10"/>
      <c r="H169" s="10"/>
      <c r="I169" s="10"/>
      <c r="J169" s="10"/>
      <c r="K169" s="10"/>
      <c r="L169" s="10"/>
    </row>
    <row r="170" spans="1:12" x14ac:dyDescent="0.2">
      <c r="A170" s="10"/>
      <c r="B170" s="10"/>
      <c r="C170" s="10"/>
      <c r="D170" s="10"/>
      <c r="E170" s="10"/>
      <c r="F170" s="10"/>
      <c r="G170" s="10"/>
      <c r="H170" s="10"/>
      <c r="I170" s="10"/>
      <c r="J170" s="10"/>
      <c r="K170" s="10"/>
      <c r="L170" s="10"/>
    </row>
    <row r="171" spans="1:12" x14ac:dyDescent="0.2">
      <c r="A171" s="10"/>
      <c r="B171" s="10"/>
      <c r="C171" s="10"/>
      <c r="D171" s="10"/>
      <c r="E171" s="10"/>
      <c r="F171" s="10"/>
      <c r="G171" s="10"/>
      <c r="H171" s="10"/>
      <c r="I171" s="10"/>
      <c r="J171" s="10"/>
      <c r="K171" s="10"/>
      <c r="L171" s="10"/>
    </row>
    <row r="172" spans="1:12" x14ac:dyDescent="0.2">
      <c r="A172" s="10"/>
      <c r="B172" s="10"/>
      <c r="C172" s="10"/>
      <c r="D172" s="10"/>
      <c r="E172" s="10"/>
      <c r="F172" s="10"/>
      <c r="G172" s="10"/>
      <c r="H172" s="10"/>
      <c r="I172" s="10"/>
      <c r="J172" s="10"/>
      <c r="K172" s="10"/>
      <c r="L172" s="10"/>
    </row>
    <row r="173" spans="1:12" x14ac:dyDescent="0.2">
      <c r="A173" s="10"/>
      <c r="B173" s="10"/>
      <c r="C173" s="10"/>
      <c r="D173" s="10"/>
      <c r="E173" s="10"/>
      <c r="F173" s="10"/>
      <c r="G173" s="10"/>
      <c r="H173" s="10"/>
      <c r="I173" s="10"/>
      <c r="J173" s="10"/>
      <c r="K173" s="10"/>
      <c r="L173" s="10"/>
    </row>
    <row r="174" spans="1:12" x14ac:dyDescent="0.2">
      <c r="A174" s="10"/>
      <c r="B174" s="10"/>
      <c r="C174" s="10"/>
      <c r="D174" s="10"/>
      <c r="E174" s="10"/>
      <c r="F174" s="10"/>
      <c r="G174" s="10"/>
      <c r="H174" s="10"/>
      <c r="I174" s="10"/>
      <c r="J174" s="10"/>
      <c r="K174" s="10"/>
      <c r="L174" s="10"/>
    </row>
    <row r="175" spans="1:12" x14ac:dyDescent="0.2">
      <c r="A175" s="10"/>
      <c r="B175" s="10"/>
      <c r="C175" s="10"/>
      <c r="D175" s="10"/>
      <c r="E175" s="10"/>
      <c r="F175" s="10"/>
      <c r="G175" s="10"/>
      <c r="H175" s="10"/>
      <c r="I175" s="10"/>
      <c r="J175" s="10"/>
      <c r="K175" s="10"/>
      <c r="L175" s="10"/>
    </row>
    <row r="176" spans="1:12" x14ac:dyDescent="0.2">
      <c r="A176" s="10"/>
      <c r="B176" s="10"/>
      <c r="C176" s="10"/>
      <c r="D176" s="10"/>
      <c r="E176" s="10"/>
      <c r="F176" s="10"/>
      <c r="G176" s="10"/>
      <c r="H176" s="10"/>
      <c r="I176" s="10"/>
      <c r="J176" s="10"/>
      <c r="K176" s="10"/>
      <c r="L176" s="10"/>
    </row>
    <row r="177" spans="1:12" x14ac:dyDescent="0.2">
      <c r="A177" s="10"/>
      <c r="B177" s="10"/>
      <c r="C177" s="10"/>
      <c r="D177" s="10"/>
      <c r="E177" s="10"/>
      <c r="F177" s="10"/>
      <c r="G177" s="10"/>
      <c r="H177" s="10"/>
      <c r="I177" s="10"/>
      <c r="J177" s="10"/>
      <c r="K177" s="10"/>
      <c r="L177" s="10"/>
    </row>
    <row r="178" spans="1:12" x14ac:dyDescent="0.2">
      <c r="A178" s="10"/>
      <c r="B178" s="10"/>
      <c r="C178" s="10"/>
      <c r="D178" s="10"/>
      <c r="E178" s="10"/>
      <c r="F178" s="10"/>
      <c r="G178" s="10"/>
      <c r="H178" s="10"/>
      <c r="I178" s="10"/>
      <c r="J178" s="10"/>
      <c r="K178" s="10"/>
      <c r="L178" s="10"/>
    </row>
    <row r="179" spans="1:12" x14ac:dyDescent="0.2">
      <c r="A179" s="10"/>
      <c r="B179" s="10"/>
      <c r="C179" s="10"/>
      <c r="D179" s="10"/>
      <c r="E179" s="10"/>
      <c r="F179" s="10"/>
      <c r="G179" s="10"/>
      <c r="H179" s="10"/>
      <c r="I179" s="10"/>
      <c r="J179" s="10"/>
      <c r="K179" s="10"/>
      <c r="L179" s="10"/>
    </row>
    <row r="180" spans="1:12" x14ac:dyDescent="0.2">
      <c r="A180" s="10"/>
      <c r="B180" s="10"/>
      <c r="C180" s="10"/>
      <c r="D180" s="10"/>
      <c r="E180" s="10"/>
      <c r="F180" s="10"/>
      <c r="G180" s="10"/>
      <c r="H180" s="10"/>
      <c r="I180" s="10"/>
      <c r="J180" s="10"/>
      <c r="K180" s="10"/>
      <c r="L180" s="10"/>
    </row>
    <row r="181" spans="1:12" x14ac:dyDescent="0.2">
      <c r="A181" s="10"/>
      <c r="B181" s="10"/>
      <c r="C181" s="10"/>
      <c r="D181" s="10"/>
      <c r="E181" s="10"/>
      <c r="F181" s="10"/>
      <c r="G181" s="10"/>
      <c r="H181" s="10"/>
      <c r="I181" s="10"/>
      <c r="J181" s="10"/>
      <c r="K181" s="10"/>
      <c r="L181" s="10"/>
    </row>
    <row r="182" spans="1:12" x14ac:dyDescent="0.2">
      <c r="A182" s="10"/>
      <c r="B182" s="10"/>
      <c r="C182" s="10"/>
      <c r="D182" s="10"/>
      <c r="E182" s="10"/>
      <c r="F182" s="10"/>
      <c r="G182" s="10"/>
      <c r="H182" s="10"/>
      <c r="I182" s="10"/>
      <c r="J182" s="10"/>
      <c r="K182" s="10"/>
      <c r="L182" s="10"/>
    </row>
    <row r="183" spans="1:12" x14ac:dyDescent="0.2">
      <c r="A183" s="10"/>
      <c r="B183" s="10"/>
      <c r="C183" s="10"/>
      <c r="D183" s="10"/>
      <c r="E183" s="10"/>
      <c r="F183" s="10"/>
      <c r="G183" s="10"/>
      <c r="H183" s="10"/>
      <c r="I183" s="10"/>
      <c r="J183" s="10"/>
      <c r="K183" s="10"/>
      <c r="L183" s="10"/>
    </row>
    <row r="184" spans="1:12" x14ac:dyDescent="0.2">
      <c r="A184" s="10"/>
      <c r="B184" s="10"/>
      <c r="C184" s="10"/>
      <c r="D184" s="10"/>
      <c r="E184" s="10"/>
      <c r="F184" s="10"/>
      <c r="G184" s="10"/>
      <c r="H184" s="10"/>
      <c r="I184" s="10"/>
      <c r="J184" s="10"/>
      <c r="K184" s="10"/>
      <c r="L184" s="10"/>
    </row>
    <row r="185" spans="1:12" x14ac:dyDescent="0.2">
      <c r="A185" s="10"/>
      <c r="B185" s="10"/>
      <c r="C185" s="10"/>
      <c r="D185" s="10"/>
      <c r="E185" s="10"/>
      <c r="F185" s="10"/>
      <c r="G185" s="10"/>
      <c r="H185" s="10"/>
      <c r="I185" s="10"/>
      <c r="J185" s="10"/>
      <c r="K185" s="10"/>
      <c r="L185" s="10"/>
    </row>
    <row r="186" spans="1:12" x14ac:dyDescent="0.2">
      <c r="A186" s="10"/>
      <c r="B186" s="10"/>
      <c r="C186" s="10"/>
      <c r="D186" s="10"/>
      <c r="E186" s="10"/>
      <c r="F186" s="10"/>
      <c r="G186" s="10"/>
      <c r="H186" s="10"/>
      <c r="I186" s="10"/>
      <c r="J186" s="10"/>
      <c r="K186" s="10"/>
      <c r="L186" s="10"/>
    </row>
    <row r="187" spans="1:12" x14ac:dyDescent="0.2">
      <c r="A187" s="10"/>
      <c r="B187" s="10"/>
      <c r="C187" s="10"/>
      <c r="D187" s="10"/>
      <c r="E187" s="10"/>
      <c r="F187" s="10"/>
      <c r="G187" s="10"/>
      <c r="H187" s="10"/>
      <c r="I187" s="10"/>
      <c r="J187" s="10"/>
      <c r="K187" s="10"/>
      <c r="L187" s="10"/>
    </row>
    <row r="188" spans="1:12" x14ac:dyDescent="0.2">
      <c r="A188" s="10"/>
      <c r="B188" s="10"/>
      <c r="C188" s="10"/>
      <c r="D188" s="10"/>
      <c r="E188" s="10"/>
      <c r="F188" s="10"/>
      <c r="G188" s="10"/>
      <c r="H188" s="10"/>
      <c r="I188" s="10"/>
      <c r="J188" s="10"/>
      <c r="K188" s="10"/>
      <c r="L188" s="10"/>
    </row>
    <row r="189" spans="1:12" x14ac:dyDescent="0.2">
      <c r="A189" s="10"/>
      <c r="B189" s="10"/>
      <c r="C189" s="10"/>
      <c r="D189" s="10"/>
      <c r="E189" s="10"/>
      <c r="F189" s="10"/>
      <c r="G189" s="10"/>
      <c r="H189" s="10"/>
      <c r="I189" s="10"/>
      <c r="J189" s="10"/>
      <c r="K189" s="10"/>
      <c r="L189" s="10"/>
    </row>
    <row r="190" spans="1:12" x14ac:dyDescent="0.2">
      <c r="A190" s="10"/>
      <c r="B190" s="10"/>
      <c r="C190" s="10"/>
      <c r="D190" s="10"/>
      <c r="E190" s="10"/>
      <c r="F190" s="10"/>
      <c r="G190" s="10"/>
      <c r="H190" s="10"/>
      <c r="I190" s="10"/>
      <c r="J190" s="10"/>
      <c r="K190" s="10"/>
      <c r="L190" s="10"/>
    </row>
    <row r="191" spans="1:12" x14ac:dyDescent="0.2">
      <c r="A191" s="10"/>
      <c r="B191" s="10"/>
      <c r="C191" s="10"/>
      <c r="D191" s="10"/>
      <c r="E191" s="10"/>
      <c r="F191" s="10"/>
      <c r="G191" s="10"/>
      <c r="H191" s="10"/>
      <c r="I191" s="10"/>
      <c r="J191" s="10"/>
      <c r="K191" s="10"/>
      <c r="L191" s="10"/>
    </row>
    <row r="192" spans="1:12" x14ac:dyDescent="0.2">
      <c r="A192" s="10"/>
      <c r="B192" s="10"/>
      <c r="C192" s="10"/>
      <c r="D192" s="10"/>
      <c r="E192" s="10"/>
      <c r="F192" s="10"/>
      <c r="G192" s="10"/>
      <c r="H192" s="10"/>
      <c r="I192" s="10"/>
      <c r="J192" s="10"/>
      <c r="K192" s="10"/>
      <c r="L192" s="10"/>
    </row>
    <row r="193" spans="1:12" x14ac:dyDescent="0.2">
      <c r="A193" s="10"/>
      <c r="B193" s="10"/>
      <c r="C193" s="10"/>
      <c r="D193" s="10"/>
      <c r="E193" s="10"/>
      <c r="F193" s="10"/>
      <c r="G193" s="10"/>
      <c r="H193" s="10"/>
      <c r="I193" s="10"/>
      <c r="J193" s="10"/>
      <c r="K193" s="10"/>
      <c r="L193" s="10"/>
    </row>
    <row r="194" spans="1:12" x14ac:dyDescent="0.2">
      <c r="A194" s="10"/>
      <c r="B194" s="10"/>
      <c r="C194" s="10"/>
      <c r="D194" s="10"/>
      <c r="E194" s="10"/>
      <c r="F194" s="10"/>
      <c r="G194" s="10"/>
      <c r="H194" s="10"/>
      <c r="I194" s="10"/>
      <c r="J194" s="10"/>
      <c r="K194" s="10"/>
      <c r="L194" s="10"/>
    </row>
    <row r="195" spans="1:12" x14ac:dyDescent="0.2">
      <c r="A195" s="10"/>
      <c r="B195" s="10"/>
      <c r="C195" s="10"/>
      <c r="D195" s="10"/>
      <c r="E195" s="10"/>
      <c r="F195" s="10"/>
      <c r="G195" s="10"/>
      <c r="H195" s="10"/>
      <c r="I195" s="10"/>
      <c r="J195" s="10"/>
      <c r="K195" s="10"/>
      <c r="L195" s="10"/>
    </row>
    <row r="196" spans="1:12" x14ac:dyDescent="0.2">
      <c r="A196" s="10"/>
      <c r="B196" s="10"/>
      <c r="C196" s="10"/>
      <c r="D196" s="10"/>
      <c r="E196" s="10"/>
      <c r="F196" s="10"/>
      <c r="G196" s="10"/>
      <c r="H196" s="10"/>
      <c r="I196" s="10"/>
      <c r="J196" s="10"/>
      <c r="K196" s="10"/>
      <c r="L196" s="10"/>
    </row>
    <row r="197" spans="1:12" x14ac:dyDescent="0.2">
      <c r="A197" s="10"/>
      <c r="B197" s="10"/>
      <c r="C197" s="10"/>
      <c r="D197" s="10"/>
      <c r="E197" s="10"/>
      <c r="F197" s="10"/>
      <c r="G197" s="10"/>
      <c r="H197" s="10"/>
      <c r="I197" s="10"/>
      <c r="J197" s="10"/>
      <c r="K197" s="10"/>
      <c r="L197" s="10"/>
    </row>
    <row r="198" spans="1:12" x14ac:dyDescent="0.2">
      <c r="A198" s="10"/>
      <c r="B198" s="10"/>
      <c r="C198" s="10"/>
      <c r="D198" s="10"/>
      <c r="E198" s="10"/>
      <c r="F198" s="10"/>
      <c r="G198" s="10"/>
      <c r="H198" s="10"/>
      <c r="I198" s="10"/>
      <c r="J198" s="10"/>
      <c r="K198" s="10"/>
      <c r="L198" s="10"/>
    </row>
    <row r="199" spans="1:12" x14ac:dyDescent="0.2">
      <c r="A199" s="10"/>
      <c r="B199" s="10"/>
      <c r="C199" s="10"/>
      <c r="D199" s="10"/>
      <c r="E199" s="10"/>
      <c r="F199" s="10"/>
      <c r="G199" s="10"/>
      <c r="H199" s="10"/>
      <c r="I199" s="10"/>
      <c r="J199" s="10"/>
      <c r="K199" s="10"/>
      <c r="L199" s="10"/>
    </row>
    <row r="200" spans="1:12" x14ac:dyDescent="0.2">
      <c r="A200" s="10"/>
      <c r="B200" s="10"/>
      <c r="C200" s="10"/>
      <c r="D200" s="10"/>
      <c r="E200" s="10"/>
      <c r="F200" s="10"/>
      <c r="G200" s="10"/>
      <c r="H200" s="10"/>
      <c r="I200" s="10"/>
      <c r="J200" s="10"/>
      <c r="K200" s="10"/>
      <c r="L200" s="10"/>
    </row>
    <row r="201" spans="1:12" x14ac:dyDescent="0.2">
      <c r="A201" s="10"/>
      <c r="B201" s="10"/>
      <c r="C201" s="10"/>
      <c r="D201" s="10"/>
      <c r="E201" s="10"/>
      <c r="F201" s="10"/>
      <c r="G201" s="10"/>
      <c r="H201" s="10"/>
      <c r="I201" s="10"/>
      <c r="J201" s="10"/>
      <c r="K201" s="10"/>
      <c r="L201" s="10"/>
    </row>
    <row r="202" spans="1:12" x14ac:dyDescent="0.2">
      <c r="A202" s="10"/>
      <c r="B202" s="10"/>
      <c r="C202" s="10"/>
      <c r="D202" s="10"/>
      <c r="E202" s="10"/>
      <c r="F202" s="10"/>
      <c r="G202" s="10"/>
      <c r="H202" s="10"/>
      <c r="I202" s="10"/>
      <c r="J202" s="10"/>
      <c r="K202" s="10"/>
      <c r="L202" s="10"/>
    </row>
    <row r="203" spans="1:12" x14ac:dyDescent="0.2">
      <c r="A203" s="10"/>
      <c r="B203" s="10"/>
      <c r="C203" s="10"/>
      <c r="D203" s="10"/>
      <c r="E203" s="10"/>
      <c r="F203" s="10"/>
      <c r="G203" s="10"/>
      <c r="H203" s="10"/>
      <c r="I203" s="10"/>
      <c r="J203" s="10"/>
      <c r="K203" s="10"/>
      <c r="L203" s="10"/>
    </row>
    <row r="204" spans="1:12" x14ac:dyDescent="0.2">
      <c r="A204" s="10"/>
      <c r="B204" s="10"/>
      <c r="C204" s="10"/>
      <c r="D204" s="10"/>
      <c r="E204" s="10"/>
      <c r="F204" s="10"/>
      <c r="G204" s="10"/>
      <c r="H204" s="10"/>
      <c r="I204" s="10"/>
      <c r="J204" s="10"/>
      <c r="K204" s="10"/>
      <c r="L204" s="10"/>
    </row>
    <row r="205" spans="1:12" x14ac:dyDescent="0.2">
      <c r="A205" s="10"/>
      <c r="B205" s="10"/>
      <c r="C205" s="10"/>
      <c r="D205" s="10"/>
      <c r="E205" s="10"/>
      <c r="F205" s="10"/>
      <c r="G205" s="10"/>
      <c r="H205" s="10"/>
      <c r="I205" s="10"/>
      <c r="J205" s="10"/>
      <c r="K205" s="10"/>
      <c r="L205" s="10"/>
    </row>
    <row r="206" spans="1:12" x14ac:dyDescent="0.2">
      <c r="A206" s="10"/>
      <c r="B206" s="10"/>
      <c r="C206" s="10"/>
      <c r="D206" s="10"/>
      <c r="E206" s="10"/>
      <c r="F206" s="10"/>
      <c r="G206" s="10"/>
      <c r="H206" s="10"/>
      <c r="I206" s="10"/>
      <c r="J206" s="10"/>
      <c r="K206" s="10"/>
      <c r="L206" s="10"/>
    </row>
    <row r="207" spans="1:12" x14ac:dyDescent="0.2">
      <c r="A207" s="10"/>
      <c r="B207" s="10"/>
      <c r="C207" s="10"/>
      <c r="D207" s="10"/>
      <c r="E207" s="10"/>
      <c r="F207" s="10"/>
      <c r="G207" s="10"/>
      <c r="H207" s="10"/>
      <c r="I207" s="10"/>
      <c r="J207" s="10"/>
      <c r="K207" s="10"/>
      <c r="L207" s="10"/>
    </row>
    <row r="208" spans="1:12" x14ac:dyDescent="0.2">
      <c r="A208" s="10"/>
      <c r="B208" s="10"/>
      <c r="C208" s="10"/>
      <c r="D208" s="10"/>
      <c r="E208" s="10"/>
      <c r="F208" s="10"/>
      <c r="G208" s="10"/>
      <c r="H208" s="10"/>
      <c r="I208" s="10"/>
      <c r="J208" s="10"/>
      <c r="K208" s="10"/>
      <c r="L208" s="10"/>
    </row>
    <row r="209" spans="1:12" x14ac:dyDescent="0.2">
      <c r="A209" s="10"/>
      <c r="B209" s="10"/>
      <c r="C209" s="10"/>
      <c r="D209" s="10"/>
      <c r="E209" s="10"/>
      <c r="F209" s="10"/>
      <c r="G209" s="10"/>
      <c r="H209" s="10"/>
      <c r="I209" s="10"/>
      <c r="J209" s="10"/>
      <c r="K209" s="10"/>
      <c r="L209" s="10"/>
    </row>
    <row r="210" spans="1:12" x14ac:dyDescent="0.2">
      <c r="A210" s="10"/>
      <c r="B210" s="10"/>
      <c r="C210" s="10"/>
      <c r="D210" s="10"/>
      <c r="E210" s="10"/>
      <c r="F210" s="10"/>
      <c r="G210" s="10"/>
      <c r="H210" s="10"/>
      <c r="I210" s="10"/>
      <c r="J210" s="10"/>
      <c r="K210" s="10"/>
      <c r="L210" s="10"/>
    </row>
    <row r="211" spans="1:12" x14ac:dyDescent="0.2">
      <c r="A211" s="10"/>
      <c r="B211" s="10"/>
      <c r="C211" s="10"/>
      <c r="D211" s="10"/>
      <c r="E211" s="10"/>
      <c r="F211" s="10"/>
      <c r="G211" s="10"/>
      <c r="H211" s="10"/>
      <c r="I211" s="10"/>
      <c r="J211" s="10"/>
      <c r="K211" s="10"/>
      <c r="L211" s="10"/>
    </row>
    <row r="212" spans="1:12" x14ac:dyDescent="0.2">
      <c r="A212" s="10"/>
      <c r="B212" s="10"/>
      <c r="C212" s="10"/>
      <c r="D212" s="10"/>
      <c r="E212" s="10"/>
      <c r="F212" s="10"/>
      <c r="G212" s="10"/>
      <c r="H212" s="10"/>
      <c r="I212" s="10"/>
      <c r="J212" s="10"/>
      <c r="K212" s="10"/>
      <c r="L212" s="10"/>
    </row>
    <row r="213" spans="1:12" x14ac:dyDescent="0.2">
      <c r="A213" s="10"/>
      <c r="B213" s="10"/>
      <c r="C213" s="10"/>
      <c r="D213" s="10"/>
      <c r="E213" s="10"/>
      <c r="F213" s="10"/>
      <c r="G213" s="10"/>
      <c r="H213" s="10"/>
      <c r="I213" s="10"/>
      <c r="J213" s="10"/>
      <c r="K213" s="10"/>
      <c r="L213" s="10"/>
    </row>
    <row r="214" spans="1:12" x14ac:dyDescent="0.2">
      <c r="A214" s="10"/>
      <c r="B214" s="10"/>
      <c r="C214" s="10"/>
      <c r="D214" s="10"/>
      <c r="E214" s="10"/>
      <c r="F214" s="10"/>
      <c r="G214" s="10"/>
      <c r="H214" s="10"/>
      <c r="I214" s="10"/>
      <c r="J214" s="10"/>
      <c r="K214" s="10"/>
      <c r="L214" s="10"/>
    </row>
    <row r="215" spans="1:12" x14ac:dyDescent="0.2">
      <c r="A215" s="10"/>
      <c r="B215" s="10"/>
      <c r="C215" s="10"/>
      <c r="D215" s="10"/>
      <c r="E215" s="10"/>
      <c r="F215" s="10"/>
      <c r="G215" s="10"/>
      <c r="H215" s="10"/>
      <c r="I215" s="10"/>
      <c r="J215" s="10"/>
      <c r="K215" s="10"/>
      <c r="L215" s="10"/>
    </row>
    <row r="216" spans="1:12" x14ac:dyDescent="0.2">
      <c r="A216" s="10"/>
      <c r="B216" s="10"/>
      <c r="C216" s="10"/>
      <c r="D216" s="10"/>
      <c r="E216" s="10"/>
      <c r="F216" s="10"/>
      <c r="G216" s="10"/>
      <c r="H216" s="10"/>
      <c r="I216" s="10"/>
      <c r="J216" s="10"/>
      <c r="K216" s="10"/>
      <c r="L216" s="10"/>
    </row>
    <row r="217" spans="1:12" x14ac:dyDescent="0.2">
      <c r="A217" s="10"/>
      <c r="B217" s="10"/>
      <c r="C217" s="10"/>
      <c r="D217" s="10"/>
      <c r="E217" s="10"/>
      <c r="F217" s="10"/>
      <c r="G217" s="10"/>
      <c r="H217" s="10"/>
      <c r="I217" s="10"/>
      <c r="J217" s="10"/>
      <c r="K217" s="10"/>
      <c r="L217" s="10"/>
    </row>
    <row r="218" spans="1:12" x14ac:dyDescent="0.2">
      <c r="A218" s="10"/>
      <c r="B218" s="10"/>
      <c r="C218" s="10"/>
      <c r="D218" s="10"/>
      <c r="E218" s="10"/>
      <c r="F218" s="10"/>
      <c r="G218" s="10"/>
      <c r="H218" s="10"/>
      <c r="I218" s="10"/>
      <c r="J218" s="10"/>
      <c r="K218" s="10"/>
      <c r="L218" s="10"/>
    </row>
    <row r="219" spans="1:12" x14ac:dyDescent="0.2">
      <c r="A219" s="10"/>
      <c r="B219" s="10"/>
      <c r="C219" s="10"/>
      <c r="D219" s="10"/>
      <c r="E219" s="10"/>
      <c r="F219" s="10"/>
      <c r="G219" s="10"/>
      <c r="H219" s="10"/>
      <c r="I219" s="10"/>
      <c r="J219" s="10"/>
      <c r="K219" s="10"/>
      <c r="L219" s="10"/>
    </row>
    <row r="220" spans="1:12" x14ac:dyDescent="0.2">
      <c r="A220" s="10"/>
      <c r="B220" s="10"/>
      <c r="C220" s="10"/>
      <c r="D220" s="10"/>
      <c r="E220" s="10"/>
      <c r="F220" s="10"/>
    </row>
  </sheetData>
  <mergeCells count="37">
    <mergeCell ref="K15:K19"/>
    <mergeCell ref="L15:L19"/>
    <mergeCell ref="E15:E19"/>
    <mergeCell ref="F15:F19"/>
    <mergeCell ref="H15:H19"/>
    <mergeCell ref="I15:I19"/>
    <mergeCell ref="J15:J19"/>
    <mergeCell ref="L21:L25"/>
    <mergeCell ref="K27:K31"/>
    <mergeCell ref="L27:L31"/>
    <mergeCell ref="E21:E25"/>
    <mergeCell ref="F21:F25"/>
    <mergeCell ref="H21:H25"/>
    <mergeCell ref="I21:I25"/>
    <mergeCell ref="J21:J25"/>
    <mergeCell ref="K21:K25"/>
    <mergeCell ref="E27:E31"/>
    <mergeCell ref="F27:F31"/>
    <mergeCell ref="H27:H31"/>
    <mergeCell ref="I27:I31"/>
    <mergeCell ref="J27:J31"/>
    <mergeCell ref="A36:F36"/>
    <mergeCell ref="A34:L34"/>
    <mergeCell ref="L3:L7"/>
    <mergeCell ref="E9:E13"/>
    <mergeCell ref="F9:F13"/>
    <mergeCell ref="H9:H13"/>
    <mergeCell ref="I9:I13"/>
    <mergeCell ref="J9:J13"/>
    <mergeCell ref="K9:K13"/>
    <mergeCell ref="L9:L13"/>
    <mergeCell ref="E3:E7"/>
    <mergeCell ref="F3:F7"/>
    <mergeCell ref="H3:H7"/>
    <mergeCell ref="I3:I7"/>
    <mergeCell ref="J3:J7"/>
    <mergeCell ref="K3:K7"/>
  </mergeCells>
  <printOptions horizontalCentered="1"/>
  <pageMargins left="0.7" right="0.7" top="1.25" bottom="0.75" header="0.3" footer="0.3"/>
  <pageSetup scale="43" orientation="landscape" r:id="rId1"/>
  <headerFooter>
    <oddHeader xml:space="preserve">&amp;C&amp;20Study B05897
Test #6
</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2A6A8365CC72448725B45A05328473" ma:contentTypeVersion="5" ma:contentTypeDescription="Create a new document." ma:contentTypeScope="" ma:versionID="b0e31a6d2ccbdc2cbddb4025bf0db8fc">
  <xsd:schema xmlns:xsd="http://www.w3.org/2001/XMLSchema" xmlns:xs="http://www.w3.org/2001/XMLSchema" xmlns:p="http://schemas.microsoft.com/office/2006/metadata/properties" xmlns:ns3="3d1e4bae-7245-4c37-bba0-e395492f20b6" xmlns:ns4="30b2e096-cf50-43d9-8b28-738f2a4fde85" targetNamespace="http://schemas.microsoft.com/office/2006/metadata/properties" ma:root="true" ma:fieldsID="4ee78b284b6ac650acd69566191b1d04" ns3:_="" ns4:_="">
    <xsd:import namespace="3d1e4bae-7245-4c37-bba0-e395492f20b6"/>
    <xsd:import namespace="30b2e096-cf50-43d9-8b28-738f2a4fde8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1e4bae-7245-4c37-bba0-e395492f20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b2e096-cf50-43d9-8b28-738f2a4fde8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EAA008-1520-4F63-937F-47A6F1DA1B73}">
  <ds:schemaRefs>
    <ds:schemaRef ds:uri="http://schemas.microsoft.com/sharepoint/v3/contenttype/forms"/>
  </ds:schemaRefs>
</ds:datastoreItem>
</file>

<file path=customXml/itemProps2.xml><?xml version="1.0" encoding="utf-8"?>
<ds:datastoreItem xmlns:ds="http://schemas.openxmlformats.org/officeDocument/2006/customXml" ds:itemID="{807C1BFB-7102-422C-A9A9-F64A3E44A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1e4bae-7245-4c37-bba0-e395492f20b6"/>
    <ds:schemaRef ds:uri="30b2e096-cf50-43d9-8b28-738f2a4fde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F8B16C-299A-401D-B451-6CC751221F8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30b2e096-cf50-43d9-8b28-738f2a4fde85"/>
    <ds:schemaRef ds:uri="http://purl.org/dc/terms/"/>
    <ds:schemaRef ds:uri="http://schemas.openxmlformats.org/package/2006/metadata/core-properties"/>
    <ds:schemaRef ds:uri="3d1e4bae-7245-4c37-bba0-e395492f20b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Overview</vt:lpstr>
      <vt:lpstr>Information and Glossary</vt:lpstr>
      <vt:lpstr>Test 6 chart</vt:lpstr>
      <vt:lpstr>Environmental conditions</vt:lpstr>
      <vt:lpstr>Glass</vt:lpstr>
      <vt:lpstr>Marble</vt:lpstr>
      <vt:lpstr>Laminate</vt:lpstr>
      <vt:lpstr>Powder-coated steel</vt:lpstr>
      <vt:lpstr>Brass</vt:lpstr>
      <vt:lpstr>Brass!Print_Area</vt:lpstr>
      <vt:lpstr>Glass!Print_Area</vt:lpstr>
      <vt:lpstr>Laminate!Print_Area</vt:lpstr>
      <vt:lpstr>Marble!Print_Area</vt:lpstr>
      <vt:lpstr>'Powder-coated steel'!Print_Area</vt:lpstr>
    </vt:vector>
  </TitlesOfParts>
  <Company>Battelle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Battelle</dc:creator>
  <cp:lastModifiedBy>Morgan,Kendra</cp:lastModifiedBy>
  <cp:lastPrinted>2020-06-15T16:07:01Z</cp:lastPrinted>
  <dcterms:created xsi:type="dcterms:W3CDTF">2003-06-12T11:20:39Z</dcterms:created>
  <dcterms:modified xsi:type="dcterms:W3CDTF">2020-11-17T18:59:13Z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0x0101007A2A6A8365CC72448725B45A05328473</vt:lpwstr>
  </property>
</Properties>
</file>